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89" documentId="120_S{2AC9BD13-BADA-5192-A53E-5A8FF88502F6}" xr6:coauthVersionLast="47" xr6:coauthVersionMax="47" xr10:uidLastSave="{0B8E0787-F28B-4AFC-9B7A-C421E7178EFE}"/>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<sst xmlns="http://schemas.openxmlformats.org/spreadsheetml/2006/main" count="180277" uniqueCount="39123">
  <si>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</si>
  <si>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</si>
  <si>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</si>
  <si>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</si>
  <si>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</si>
  <si>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</si>
  <si>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</si>
  <si>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</si>
  <si>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</si>
  <si>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</si>
  <si>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</si>
  <si>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</si>
  <si>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</si>
  <si>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</si>
  <si>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</si>
  <si>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</si>
  <si>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</si>
  <si>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</si>
  <si>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</si>
  <si>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</si>
  <si>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</si>
  <si>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</si>
  <si>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</si>
  <si>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</si>
  <si>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</si>
  <si>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</si>
  <si>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</si>
  <si>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</si>
  <si>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</si>
  <si>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</si>
  <si>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</si>
  <si>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</si>
  <si>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</si>
  <si>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</si>
  <si>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</si>
  <si>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</si>
  <si>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</si>
  <si>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</si>
  <si>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</si>
  <si>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</si>
  <si>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</si>
  <si>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</si>
  <si>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</si>
  <si>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</si>
  <si>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</si>
  <si>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</si>
  <si>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</si>
  <si>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</si>
  <si>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</si>
  <si>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</si>
  <si>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</si>
  <si>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</si>
  <si>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</si>
  <si>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</si>
  <si>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</si>
  <si>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</si>
  <si>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</si>
  <si>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</si>
  <si>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</si>
  <si>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</si>
  <si>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</si>
  <si>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</si>
  <si>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</si>
  <si>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</si>
  <si>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</si>
  <si>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</si>
  <si>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</si>
  <si>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</si>
  <si>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</si>
  <si>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</si>
  <si>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</si>
  <si>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</si>
  <si>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</si>
  <si>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</si>
  <si>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</si>
  <si>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</si>
  <si>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</si>
  <si>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</si>
  <si>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</si>
  <si>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</si>
  <si>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</si>
  <si>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</si>
  <si>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</si>
  <si>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</si>
  <si>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</si>
  <si>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</si>
  <si>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</si>
  <si>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</si>
  <si>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</si>
  <si>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</si>
  <si>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</si>
  <si>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</si>
  <si>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</si>
  <si>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</si>
  <si>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</si>
  <si>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</si>
  <si>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</si>
  <si>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</si>
  <si>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</si>
  <si>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</si>
  <si>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</si>
  <si>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</si>
  <si>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</si>
  <si>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</si>
  <si>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</si>
  <si>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</si>
  <si>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</si>
  <si>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</si>
  <si>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</si>
  <si>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</si>
  <si>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</si>
  <si>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</si>
  <si>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</si>
  <si>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</si>
  <si>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</si>
  <si>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</si>
  <si>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</si>
  <si>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</si>
  <si>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</si>
  <si>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</si>
  <si>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</si>
  <si>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</si>
  <si>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</si>
  <si>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</si>
  <si>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</si>
  <si>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</si>
  <si>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</si>
  <si>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</si>
  <si>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</si>
  <si>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</si>
  <si>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</si>
  <si>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</si>
  <si>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</si>
  <si>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</si>
  <si>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</si>
  <si>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</si>
  <si>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</si>
  <si>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</si>
  <si>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</si>
  <si>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</si>
  <si>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</si>
  <si>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</si>
  <si>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</si>
  <si>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</si>
  <si>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</si>
  <si>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</si>
  <si>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</si>
  <si>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</si>
  <si>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</si>
  <si>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</si>
  <si>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</si>
  <si>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</si>
  <si>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</si>
  <si>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</si>
  <si>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</si>
  <si>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</si>
  <si>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</si>
  <si>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</si>
  <si>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</si>
  <si>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</si>
  <si>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</si>
  <si>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</si>
  <si>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</si>
  <si>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</si>
  <si>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</si>
  <si>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</si>
  <si>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</si>
  <si>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</si>
  <si>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</si>
  <si>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</si>
  <si>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</si>
  <si>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</si>
  <si>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</si>
  <si>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</si>
  <si>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</si>
  <si>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</si>
  <si>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</si>
  <si>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</si>
  <si>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</si>
  <si>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</si>
  <si>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</si>
  <si>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</si>
  <si>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</si>
  <si>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</si>
  <si>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</si>
  <si>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</si>
  <si>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</si>
  <si>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</si>
  <si>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</si>
  <si>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</si>
  <si>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</si>
  <si>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</si>
  <si>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</si>
  <si>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</si>
  <si>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</si>
  <si>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</si>
  <si>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</si>
  <si>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</si>
  <si>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</si>
  <si>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</si>
  <si>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</si>
  <si>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</si>
  <si>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</si>
  <si>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</si>
  <si>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</si>
  <si>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</si>
  <si>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</si>
  <si>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</si>
  <si>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</si>
  <si>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</si>
  <si>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</si>
  <si>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</si>
  <si>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</si>
  <si>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</si>
  <si>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</si>
  <si>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</si>
  <si>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</si>
  <si>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</si>
  <si>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</si>
  <si>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</si>
  <si>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</si>
  <si>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</si>
  <si>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</si>
  <si>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</si>
  <si>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</si>
  <si>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</si>
  <si>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</si>
  <si>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</si>
  <si>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</si>
  <si>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</si>
  <si>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</si>
  <si>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</si>
  <si>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</si>
  <si>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</si>
  <si>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</si>
  <si>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</si>
  <si>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</si>
  <si>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</si>
  <si>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</si>
  <si>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</si>
  <si>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</si>
  <si>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</si>
  <si>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</si>
  <si>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</si>
  <si>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</si>
  <si>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</si>
  <si>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</si>
  <si>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</si>
  <si>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</si>
  <si>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</si>
  <si>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</si>
  <si>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</si>
  <si>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</si>
  <si>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</si>
  <si>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</si>
  <si>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</si>
  <si>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</si>
  <si>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</si>
  <si>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</si>
  <si>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</si>
  <si>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</si>
  <si>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</si>
  <si>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</si>
  <si>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</si>
  <si>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</si>
  <si>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</si>
  <si>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</si>
  <si>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</si>
  <si>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</si>
  <si>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</si>
  <si>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</si>
  <si>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</si>
  <si>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</si>
  <si>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</si>
  <si>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</si>
  <si>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</si>
  <si>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</si>
  <si>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</si>
  <si>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</si>
  <si>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</si>
  <si>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</si>
  <si>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</si>
  <si>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</si>
  <si>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</si>
  <si>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</si>
  <si>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</si>
  <si>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</si>
  <si>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</si>
  <si>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</si>
  <si>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</si>
  <si>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</si>
  <si>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</si>
  <si>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</si>
  <si>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</si>
  <si>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</si>
  <si>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</si>
  <si>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</si>
  <si>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</si>
  <si>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</si>
  <si>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</si>
  <si>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</si>
  <si>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</si>
  <si>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</si>
  <si>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</si>
  <si>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</si>
  <si>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</si>
  <si>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</si>
  <si>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</si>
  <si>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</si>
  <si>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</si>
  <si>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</si>
  <si>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</si>
  <si>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</si>
  <si>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</si>
  <si>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</si>
  <si>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</si>
  <si>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</si>
  <si>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</si>
  <si>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</si>
  <si>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</si>
  <si>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</si>
  <si>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</si>
  <si>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</si>
  <si>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</si>
  <si>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</si>
  <si>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</si>
  <si>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</si>
  <si>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</si>
  <si>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</si>
  <si>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</si>
  <si>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</si>
  <si>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</si>
  <si>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</si>
  <si>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</si>
  <si>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</si>
  <si>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</si>
  <si>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</si>
  <si>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</si>
  <si>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</si>
  <si>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</si>
  <si>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</si>
  <si>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</si>
  <si>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</si>
  <si>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</si>
  <si>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</si>
  <si>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</si>
  <si>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</si>
  <si>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</si>
  <si>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</si>
  <si>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</si>
  <si>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</si>
  <si>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</si>
  <si>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</si>
  <si>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</si>
  <si>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</si>
  <si>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</si>
  <si>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</si>
  <si>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</si>
  <si>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</si>
  <si>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</si>
  <si>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</si>
  <si>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</si>
  <si>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</si>
  <si>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</si>
  <si>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</si>
  <si>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</si>
  <si>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</si>
  <si>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</si>
  <si>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</si>
  <si>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</si>
  <si>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</si>
  <si>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</si>
  <si>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</si>
  <si>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</si>
  <si>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</si>
  <si>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</si>
  <si>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</si>
  <si>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</si>
  <si>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</si>
  <si>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</si>
  <si>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</si>
  <si>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</si>
  <si>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</si>
  <si>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</si>
  <si>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</si>
  <si>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</si>
  <si>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</si>
  <si>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</si>
  <si>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</si>
  <si>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</si>
  <si>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</si>
  <si>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</si>
  <si>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</si>
  <si>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</si>
  <si>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</si>
  <si>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</si>
  <si>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</si>
  <si>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</si>
  <si>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</si>
  <si>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</si>
  <si>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</si>
  <si>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</si>
  <si>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</si>
  <si>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</si>
  <si>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</si>
  <si>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</si>
  <si>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</si>
  <si>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</si>
  <si>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</si>
  <si>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</si>
  <si>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</si>
  <si>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</si>
  <si>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</si>
  <si>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</si>
  <si>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</si>
  <si>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</si>
  <si>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</si>
  <si>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</si>
  <si>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</si>
  <si>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</si>
  <si>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</si>
  <si>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</si>
  <si>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</si>
  <si>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</si>
  <si>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</si>
  <si>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</si>
  <si>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</si>
  <si>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</si>
  <si>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</si>
  <si>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</si>
  <si>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</si>
  <si>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</si>
  <si>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</si>
  <si>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</si>
  <si>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</si>
  <si>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</si>
  <si>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</si>
  <si>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</si>
  <si>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</si>
  <si>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</si>
  <si>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</si>
  <si>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</si>
  <si>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</si>
  <si>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</si>
  <si>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</si>
  <si>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</si>
  <si>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</si>
  <si>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</si>
  <si>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</si>
  <si>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</si>
  <si>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</si>
  <si>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</si>
  <si>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</si>
  <si>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</si>
  <si>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</si>
  <si>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</si>
  <si>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</si>
  <si>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</si>
  <si>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</si>
  <si>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</si>
  <si>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</si>
  <si>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</si>
  <si>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</si>
  <si>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</si>
  <si>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</si>
  <si>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</si>
  <si>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</si>
  <si>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</si>
  <si>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</si>
  <si>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</si>
  <si>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</si>
  <si>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</si>
  <si>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</si>
  <si>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</si>
  <si>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</si>
  <si>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</si>
  <si>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</si>
  <si>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</si>
  <si>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</si>
  <si>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</si>
  <si>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</si>
  <si>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</si>
  <si>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</si>
  <si>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</si>
  <si>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</si>
  <si>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</si>
  <si>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</si>
  <si>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</si>
  <si>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</si>
  <si>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</si>
  <si>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</si>
  <si>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</si>
  <si>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</si>
  <si>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</si>
  <si>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</si>
  <si>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</si>
  <si>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</si>
  <si>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</si>
  <si>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</si>
  <si>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</si>
  <si>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</si>
  <si>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</si>
  <si>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</si>
  <si>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</si>
  <si>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</si>
  <si>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</si>
  <si>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</si>
  <si>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</si>
  <si>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</si>
  <si>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</si>
  <si>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</si>
  <si>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</si>
  <si>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</si>
  <si>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</si>
  <si>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</si>
  <si>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</si>
  <si>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</si>
  <si>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</si>
  <si>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</si>
  <si>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</si>
  <si>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</si>
  <si>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</si>
  <si>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</si>
  <si>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</si>
  <si>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</si>
  <si>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</si>
  <si>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</si>
  <si>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</si>
  <si>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</si>
  <si>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</si>
  <si>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</si>
  <si>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</si>
  <si>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</si>
  <si>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</si>
  <si>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</si>
  <si>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</si>
  <si>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</si>
  <si>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</si>
  <si>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</si>
  <si>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</si>
  <si>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</si>
  <si>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</si>
  <si>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</si>
  <si>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</si>
  <si>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</si>
  <si>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</si>
  <si>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</si>
  <si>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</si>
  <si>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</si>
  <si>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</si>
  <si>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</si>
  <si>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</si>
  <si>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</si>
  <si>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</si>
  <si>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</si>
  <si>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</si>
  <si>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</si>
  <si>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</si>
  <si>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</si>
  <si>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</si>
  <si>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</si>
  <si>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</si>
  <si>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</si>
  <si>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</si>
  <si>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</si>
  <si>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</si>
  <si>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</si>
  <si>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</si>
  <si>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</si>
  <si>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</si>
  <si>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</si>
  <si>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</si>
  <si>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</si>
  <si>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</si>
  <si>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</si>
  <si>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</si>
  <si>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</si>
  <si>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</si>
  <si>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</si>
  <si>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</si>
  <si>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</si>
  <si>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</si>
  <si>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</si>
  <si>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</si>
  <si>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</si>
  <si>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</si>
  <si>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</si>
  <si>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</si>
  <si>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</si>
  <si>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</si>
  <si>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</si>
  <si>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</si>
  <si>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</si>
  <si>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</si>
  <si>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</si>
  <si>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</si>
  <si>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</si>
  <si>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</si>
  <si>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</si>
  <si>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</si>
  <si>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</si>
  <si>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</si>
  <si>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</si>
  <si>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</si>
  <si>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</si>
  <si>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</si>
  <si>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</si>
  <si>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</si>
  <si>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</si>
  <si>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</si>
  <si>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</si>
  <si>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</si>
  <si>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</si>
  <si>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</si>
  <si>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</si>
  <si>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</si>
  <si>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</si>
  <si>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</si>
  <si>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</si>
  <si>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</si>
  <si>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</si>
  <si>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</si>
  <si>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</si>
  <si>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</si>
  <si>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</si>
  <si>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</si>
  <si>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</si>
  <si>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</si>
  <si>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</si>
  <si>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</si>
  <si>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</si>
  <si>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</si>
  <si>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</si>
  <si>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</si>
  <si>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</si>
  <si>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</si>
  <si>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</si>
  <si>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</si>
  <si>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</si>
  <si>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</si>
  <si>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</si>
  <si>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</si>
  <si>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</si>
  <si>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</si>
  <si>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</si>
  <si>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</si>
  <si>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</si>
  <si>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</si>
  <si>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</si>
  <si>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</si>
  <si>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</si>
  <si>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</si>
  <si>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</si>
  <si>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</si>
  <si>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</si>
  <si>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</si>
  <si>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</si>
  <si>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</si>
  <si>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</si>
  <si>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</si>
  <si>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</si>
  <si>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</si>
  <si>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</si>
  <si>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</si>
  <si>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</si>
  <si>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</si>
  <si>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</si>
  <si>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</si>
  <si>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</si>
  <si>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</si>
  <si>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</si>
  <si>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</si>
  <si>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</si>
  <si>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</si>
  <si>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</si>
  <si>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</si>
  <si>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</si>
  <si>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</si>
  <si>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</si>
  <si>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</si>
  <si>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</si>
  <si>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</si>
  <si>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</si>
  <si>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</si>
  <si>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</si>
  <si>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</si>
  <si>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</si>
  <si>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</si>
  <si>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</si>
  <si>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</si>
  <si>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</si>
  <si>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</si>
  <si>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</si>
  <si>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</si>
  <si>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</si>
  <si>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</si>
  <si>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</si>
  <si>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</si>
  <si>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</si>
  <si>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</si>
  <si>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</si>
  <si>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</si>
  <si>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</si>
  <si>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</si>
  <si>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</si>
  <si>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</si>
  <si>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</si>
  <si>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</si>
  <si>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</si>
  <si>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</si>
  <si>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</si>
  <si>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</si>
  <si>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</si>
  <si>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</si>
  <si>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</si>
  <si>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</si>
  <si>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</si>
  <si>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</si>
  <si>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</si>
  <si>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</si>
  <si>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</si>
  <si>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</si>
  <si>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</si>
  <si>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</si>
  <si>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</si>
  <si>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</si>
  <si>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</si>
  <si>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</si>
  <si>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</si>
  <si>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</si>
  <si>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</si>
  <si>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</si>
  <si>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</si>
  <si>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</si>
  <si>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</si>
  <si>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</si>
  <si>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</si>
  <si>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</si>
  <si>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</si>
  <si>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</si>
  <si>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</si>
  <si>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</si>
  <si>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</si>
  <si>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</si>
  <si>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</si>
  <si>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</si>
  <si>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</si>
  <si>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</si>
  <si>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</si>
  <si>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</si>
  <si>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</si>
  <si>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</si>
  <si>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</si>
  <si>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</si>
  <si>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</si>
  <si>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</si>
  <si>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</si>
  <si>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</si>
  <si>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</si>
  <si>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</si>
  <si>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</si>
  <si>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</si>
  <si>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</si>
  <si>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</si>
  <si>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</si>
  <si>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</si>
  <si>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</si>
  <si>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</si>
  <si>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</si>
  <si>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</si>
  <si>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</si>
  <si>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</si>
  <si>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</si>
  <si>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</si>
  <si>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</si>
  <si>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</si>
  <si>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</si>
  <si>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</si>
  <si>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</si>
  <si>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</si>
  <si>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</si>
  <si>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</si>
  <si>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</si>
  <si>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</si>
  <si>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</si>
  <si>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</si>
  <si>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</si>
  <si>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</si>
  <si>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</si>
  <si>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</si>
  <si>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</si>
  <si>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</si>
  <si>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</si>
  <si>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</si>
  <si>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</si>
  <si>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</si>
  <si>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</si>
  <si>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</si>
  <si>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</si>
  <si>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</si>
  <si>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</si>
  <si>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</si>
  <si>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</si>
  <si>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</si>
  <si>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</si>
  <si>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</si>
  <si>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</si>
  <si>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</si>
  <si>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</si>
  <si>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</si>
  <si>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</si>
  <si>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</si>
  <si>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</si>
  <si>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</si>
  <si>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</si>
  <si>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</si>
  <si>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</si>
  <si>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</si>
  <si>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</si>
  <si>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</si>
  <si>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</si>
  <si>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</si>
  <si>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</si>
  <si>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</si>
  <si>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</si>
  <si>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</si>
  <si>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</si>
  <si>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</si>
  <si>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</si>
  <si>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</si>
  <si>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</si>
  <si>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</si>
  <si>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</si>
  <si>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</si>
  <si>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</si>
  <si>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</si>
  <si>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</si>
  <si>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</si>
  <si>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</si>
  <si>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</si>
  <si>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</si>
  <si>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</si>
  <si>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</si>
  <si>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</si>
  <si>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</si>
  <si>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</si>
  <si>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</si>
  <si>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</si>
  <si>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</si>
  <si>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</si>
  <si>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</si>
  <si>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</si>
  <si>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</si>
  <si>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</si>
  <si>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</si>
  <si>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</si>
  <si>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</si>
  <si>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</si>
  <si>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</si>
  <si>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</si>
  <si>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</si>
  <si>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</si>
  <si>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</si>
  <si>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</si>
  <si>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</si>
  <si>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</si>
  <si>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</si>
  <si>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</si>
  <si>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</si>
  <si>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</si>
  <si>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</si>
  <si>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</si>
  <si>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</si>
  <si>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</si>
  <si>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</si>
  <si>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</si>
  <si>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</si>
  <si>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</si>
  <si>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</si>
  <si>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</si>
  <si>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</si>
  <si>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</si>
  <si>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</si>
  <si>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</si>
  <si>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</si>
  <si>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</si>
  <si>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</si>
  <si>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</si>
  <si>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</si>
  <si>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</si>
  <si>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</si>
  <si>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</si>
  <si>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</si>
  <si>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</si>
  <si>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</si>
  <si>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</si>
  <si>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</si>
  <si>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</si>
  <si>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</si>
  <si>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</si>
  <si>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</si>
  <si>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</si>
  <si>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</si>
  <si>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</si>
  <si>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</si>
  <si>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</si>
  <si>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</si>
  <si>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</si>
  <si>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</si>
  <si>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</si>
  <si>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</si>
  <si>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</si>
  <si>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</si>
  <si>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</si>
  <si>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</si>
  <si>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</si>
  <si>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</si>
  <si>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</si>
  <si>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</si>
  <si>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</si>
  <si>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</si>
  <si>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</si>
  <si>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</si>
  <si>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</si>
  <si>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</si>
  <si>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</si>
  <si>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</si>
  <si>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</si>
  <si>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</si>
  <si>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</si>
  <si>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</si>
  <si>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</si>
  <si>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</si>
  <si>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</si>
  <si>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</si>
  <si>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</si>
  <si>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</si>
  <si>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</si>
  <si>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</si>
  <si>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</si>
  <si>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</si>
  <si>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</si>
  <si>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</si>
  <si>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</si>
  <si>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</si>
  <si>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</si>
  <si>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</si>
  <si>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</si>
  <si>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</si>
  <si>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</si>
  <si>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</si>
  <si>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</si>
  <si>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</si>
  <si>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</si>
  <si>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</si>
  <si>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</si>
  <si>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</si>
  <si>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</si>
  <si>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</si>
  <si>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</si>
  <si>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</si>
  <si>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</si>
  <si>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</si>
  <si>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</si>
  <si>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</si>
  <si>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</si>
  <si>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</si>
  <si>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</si>
  <si>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</si>
  <si>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</si>
  <si>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</si>
  <si>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</si>
  <si>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</si>
  <si>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</si>
  <si>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</si>
  <si>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</si>
  <si>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</si>
  <si>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</si>
  <si>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</si>
  <si>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</si>
  <si>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</si>
  <si>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</si>
  <si>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</si>
  <si>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</si>
  <si>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</si>
  <si>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</si>
  <si>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</si>
  <si>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</si>
  <si>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</si>
  <si>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</si>
  <si>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</si>
  <si>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</si>
  <si>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</si>
  <si>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</si>
  <si>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</si>
  <si>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</si>
  <si>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</si>
  <si>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</si>
  <si>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</si>
  <si>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</si>
  <si>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</si>
  <si>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</si>
  <si>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</si>
  <si>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</si>
  <si>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</si>
  <si>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</si>
  <si>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</si>
  <si>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</si>
  <si>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</si>
  <si>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</si>
  <si>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</si>
  <si>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</si>
  <si>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</si>
  <si>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</si>
  <si>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</si>
  <si>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</si>
  <si>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</si>
  <si>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</si>
  <si>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</si>
  <si>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</si>
  <si>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</si>
  <si>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</si>
  <si>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</si>
  <si>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</si>
  <si>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</si>
  <si>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</si>
  <si>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</si>
  <si>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</si>
  <si>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</si>
  <si>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</si>
  <si>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</si>
  <si>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</si>
  <si>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</si>
  <si>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</si>
  <si>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</si>
  <si>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</si>
  <si>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</si>
  <si>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</si>
  <si>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</si>
  <si>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</si>
  <si>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</si>
  <si>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</si>
  <si>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</si>
  <si>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</si>
  <si>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</si>
  <si>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</si>
  <si>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</si>
  <si>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</si>
  <si>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</si>
  <si>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</si>
  <si>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</si>
  <si>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</si>
  <si>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</si>
  <si>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</si>
  <si>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</si>
  <si>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</si>
  <si>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</si>
  <si>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</si>
  <si>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</si>
  <si>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</si>
  <si>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</si>
  <si>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</si>
  <si>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</si>
  <si>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</si>
  <si>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</si>
  <si>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</si>
  <si>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</si>
  <si>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</si>
  <si>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</si>
  <si>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</si>
  <si>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</si>
  <si>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</si>
  <si>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</si>
  <si>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</si>
  <si>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</si>
  <si>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</si>
  <si>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</si>
  <si>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</si>
  <si>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</si>
  <si>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</si>
  <si>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</si>
  <si>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</si>
  <si>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</si>
  <si>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</si>
  <si>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</si>
  <si>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</si>
  <si>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</si>
  <si>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</si>
  <si>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</si>
  <si>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</si>
  <si>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</si>
  <si>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</si>
  <si>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</si>
  <si>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</si>
  <si>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</si>
  <si>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</si>
  <si>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</si>
  <si>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</si>
  <si>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</si>
  <si>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</si>
  <si>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</si>
  <si>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</si>
  <si>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</si>
  <si>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</si>
  <si>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</si>
  <si>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</si>
  <si>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</si>
  <si>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</si>
  <si>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</si>
  <si>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</si>
  <si>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</si>
  <si>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</si>
  <si>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</si>
  <si>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</si>
  <si>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</si>
  <si>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</si>
  <si>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</si>
  <si>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</si>
  <si>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</si>
  <si>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</si>
  <si>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</si>
  <si>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</si>
  <si>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</si>
  <si>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</si>
  <si>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</si>
  <si>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</si>
  <si>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</si>
  <si>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</si>
  <si>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</si>
  <si>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</si>
  <si>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</si>
  <si>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</si>
  <si>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</si>
  <si>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</si>
  <si>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</si>
  <si>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</si>
  <si>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</si>
  <si>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</si>
  <si>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</si>
  <si>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</si>
  <si>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</si>
  <si>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</si>
  <si>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</si>
  <si>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</si>
  <si>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</si>
  <si>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</si>
  <si>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</si>
  <si>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</si>
  <si>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</si>
  <si>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</si>
  <si>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</si>
  <si>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</si>
  <si>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</si>
  <si>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</si>
  <si>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</si>
  <si>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</si>
  <si>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</si>
  <si>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</si>
  <si>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</si>
  <si>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</si>
  <si>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</si>
  <si>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</si>
  <si>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</si>
  <si>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</si>
  <si>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</si>
  <si>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</si>
  <si>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</si>
  <si>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</si>
  <si>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</si>
  <si>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</si>
  <si>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</si>
  <si>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</si>
  <si>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</si>
  <si>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</si>
  <si>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</si>
  <si>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</si>
  <si>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</si>
  <si>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</si>
  <si>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</si>
  <si>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</si>
  <si>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</si>
  <si>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</si>
  <si>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</si>
  <si>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</si>
  <si>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</si>
  <si>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</si>
  <si>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</si>
  <si>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</si>
  <si>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</si>
  <si>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</si>
  <si>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</si>
  <si>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</si>
  <si>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</si>
  <si>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</si>
  <si>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</si>
  <si>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</si>
  <si>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</si>
  <si>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</si>
  <si>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</si>
  <si>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</si>
  <si>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</si>
  <si>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</si>
  <si>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</si>
  <si>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</si>
  <si>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</si>
  <si>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</si>
  <si>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</si>
  <si>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</si>
  <si>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</si>
  <si>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</si>
  <si>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</si>
  <si>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</si>
  <si>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</si>
  <si>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</si>
  <si>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</si>
  <si>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</si>
  <si>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</si>
  <si>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</si>
  <si>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</si>
  <si>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</si>
  <si>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</si>
  <si>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</si>
  <si>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</si>
  <si>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</si>
  <si>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</si>
  <si>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</si>
  <si>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</si>
  <si>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</si>
  <si>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</si>
  <si>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</si>
  <si>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</si>
  <si>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</si>
  <si>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</si>
  <si>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</si>
  <si>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</si>
  <si>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</si>
  <si>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</si>
  <si>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</si>
  <si>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</si>
  <si>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</si>
  <si>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</si>
  <si>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</si>
  <si>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</si>
  <si>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</si>
  <si>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</si>
  <si>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</si>
  <si>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</si>
  <si>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</si>
  <si>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</si>
  <si>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</si>
  <si>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</si>
  <si>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</si>
  <si>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</si>
  <si>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</si>
  <si>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</si>
  <si>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</si>
  <si>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</si>
  <si>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</si>
  <si>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</si>
  <si>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</si>
  <si>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</si>
  <si>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</si>
  <si>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</si>
  <si>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</si>
  <si>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</si>
  <si>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</si>
  <si>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</si>
  <si>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</si>
  <si>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</si>
  <si>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</si>
  <si>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</si>
  <si>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</si>
  <si>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</si>
  <si>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</si>
  <si>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</si>
  <si>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</si>
  <si>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</si>
  <si>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</si>
  <si>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</si>
  <si>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</si>
  <si>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</si>
  <si>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</si>
  <si>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</si>
  <si>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</si>
  <si>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</si>
  <si>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</si>
  <si>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</si>
  <si>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</si>
  <si>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</si>
  <si>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</si>
  <si>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</si>
  <si>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</si>
  <si>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</si>
  <si>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</si>
  <si>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</si>
  <si>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</si>
  <si>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</si>
  <si>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</si>
  <si>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</si>
  <si>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</si>
  <si>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</si>
  <si>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</si>
  <si>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</si>
  <si>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</si>
  <si>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</si>
  <si>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</si>
  <si>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</si>
  <si>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</si>
  <si>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</si>
  <si>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</si>
  <si>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</si>
  <si>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</si>
  <si>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</si>
  <si>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</si>
  <si>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</si>
  <si>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</si>
  <si>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</si>
  <si>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</si>
  <si>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</si>
  <si>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</si>
  <si>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</si>
  <si>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</si>
  <si>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</si>
  <si>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</si>
  <si>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</si>
  <si>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</si>
  <si>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</si>
  <si>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</si>
  <si>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</si>
  <si>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</si>
  <si>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</si>
  <si>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</si>
  <si>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</si>
  <si>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</si>
  <si>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</si>
  <si>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</si>
  <si>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</si>
  <si>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</si>
  <si>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</si>
  <si>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</si>
  <si>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</si>
  <si>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</si>
  <si>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</si>
  <si>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</si>
  <si>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</si>
  <si>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</si>
  <si>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</si>
  <si>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</si>
  <si>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</si>
  <si>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</si>
  <si>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</si>
  <si>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</si>
  <si>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</si>
  <si>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</si>
  <si>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</si>
  <si>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</si>
  <si>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</si>
  <si>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</si>
  <si>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</si>
  <si>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</si>
  <si>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</si>
  <si>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</si>
  <si>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</si>
  <si>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</si>
  <si>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</si>
  <si>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</si>
  <si>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</si>
  <si>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</si>
  <si>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</si>
  <si>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</si>
  <si>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</si>
  <si>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</si>
  <si>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</si>
  <si>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</si>
  <si>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</si>
  <si>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</si>
  <si>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</si>
  <si>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</si>
  <si>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</si>
  <si>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</si>
  <si>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</si>
  <si>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</si>
  <si>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</si>
  <si>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</si>
  <si>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</si>
  <si>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</si>
  <si>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</si>
  <si>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</si>
  <si>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</si>
  <si>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</si>
  <si>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</si>
  <si>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</si>
  <si>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</si>
  <si>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</si>
  <si>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</si>
  <si>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</si>
  <si>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</si>
  <si>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</si>
  <si>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</si>
  <si>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</si>
  <si>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</si>
  <si>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</si>
  <si>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</si>
  <si>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</si>
  <si>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</si>
  <si>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</si>
  <si>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</si>
  <si>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</si>
  <si>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</si>
  <si>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</si>
  <si>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</si>
  <si>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</si>
  <si>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</si>
  <si>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</si>
  <si>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</si>
  <si>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</si>
  <si>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</si>
  <si>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</si>
  <si>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</si>
  <si>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</si>
  <si>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</si>
  <si>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</si>
  <si>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</si>
  <si>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</si>
  <si>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</si>
  <si>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</si>
  <si>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</si>
  <si>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</si>
  <si>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</si>
  <si>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</si>
  <si>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</si>
  <si>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</si>
  <si>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</si>
  <si>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</si>
  <si>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</si>
  <si>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</si>
  <si>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</si>
  <si>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</si>
  <si>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</si>
  <si>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</si>
  <si>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</si>
  <si>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</si>
  <si>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</si>
  <si>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</si>
  <si>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</si>
  <si>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</si>
  <si>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</si>
  <si>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</si>
  <si>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</si>
  <si>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</si>
  <si>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</si>
  <si>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</si>
  <si>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</si>
  <si>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</si>
  <si>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</si>
  <si>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</si>
  <si>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</si>
  <si>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</si>
  <si>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</si>
  <si>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</si>
  <si>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</si>
  <si>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</si>
  <si>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</si>
  <si>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</si>
  <si>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</si>
  <si>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</si>
  <si>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</si>
  <si>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</si>
  <si>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</si>
  <si>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</si>
  <si>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</si>
  <si>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</si>
  <si>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</si>
  <si>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</si>
  <si>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</si>
  <si>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</si>
  <si>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</si>
  <si>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</si>
  <si>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</si>
  <si>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</si>
  <si>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</si>
  <si>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</si>
  <si>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</si>
  <si>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</si>
  <si>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</si>
  <si>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</si>
  <si>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</si>
  <si>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</si>
  <si>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</si>
  <si>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</si>
  <si>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</si>
  <si>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</si>
  <si>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</si>
  <si>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</si>
  <si>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</si>
  <si>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</si>
  <si>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</si>
  <si>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</si>
  <si>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</si>
  <si>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</si>
  <si>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</si>
  <si>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</si>
  <si>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</si>
  <si>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</si>
  <si>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</si>
  <si>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</si>
  <si>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</si>
  <si>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</si>
  <si>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</si>
  <si>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</si>
  <si>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</si>
  <si>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</si>
  <si>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</si>
  <si>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</si>
  <si>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</si>
  <si>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</si>
  <si>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</si>
  <si>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</si>
  <si>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</si>
  <si>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</si>
  <si>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</si>
  <si>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</si>
  <si>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</si>
  <si>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</si>
  <si>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</si>
  <si>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</si>
  <si>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</si>
  <si>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</si>
  <si>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</si>
  <si>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</si>
  <si>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</si>
  <si>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</si>
  <si>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</si>
  <si>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</si>
  <si>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</si>
  <si>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</si>
  <si>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</si>
  <si>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</si>
  <si>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</si>
  <si>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</si>
  <si>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</si>
  <si>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</si>
  <si>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</si>
  <si>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</si>
  <si>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</si>
  <si>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</si>
  <si>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</si>
  <si>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</si>
  <si>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</si>
  <si>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</si>
  <si>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</si>
  <si>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</si>
  <si>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</si>
  <si>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</si>
  <si>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</si>
  <si>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</si>
  <si>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</si>
  <si>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</si>
  <si>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</si>
  <si>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</si>
  <si>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</si>
  <si>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</si>
  <si>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</si>
  <si>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</si>
  <si>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</si>
  <si>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</si>
  <si>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</si>
  <si>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</si>
  <si>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</si>
  <si>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</si>
  <si>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</si>
  <si>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</si>
  <si>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</si>
  <si>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</si>
  <si>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</si>
  <si>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</si>
  <si>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</si>
  <si>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</si>
  <si>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</si>
  <si>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</si>
  <si>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</si>
  <si>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</si>
  <si>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</si>
  <si>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</si>
  <si>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</si>
  <si>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</si>
  <si>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</si>
  <si>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</si>
  <si>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</si>
  <si>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</si>
  <si>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</si>
  <si>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</si>
  <si>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</si>
  <si>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</si>
  <si>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</si>
  <si>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</si>
  <si>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</si>
  <si>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</si>
  <si>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</si>
  <si>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</si>
  <si>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</si>
  <si>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</si>
  <si>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</si>
  <si>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</si>
  <si>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</si>
  <si>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</si>
  <si>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</si>
  <si>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</si>
  <si>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</si>
  <si>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</si>
  <si>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</si>
  <si>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</si>
  <si>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</si>
  <si>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</si>
  <si>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</si>
  <si>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</si>
  <si>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</si>
  <si>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</si>
  <si>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</si>
  <si>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</si>
  <si>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</si>
  <si>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</si>
  <si>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</si>
  <si>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</si>
  <si>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</si>
  <si>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</si>
  <si>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</si>
  <si>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</si>
  <si>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</si>
  <si>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</si>
  <si>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</si>
  <si>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</si>
  <si>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</si>
  <si>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</si>
  <si>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</si>
  <si>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</si>
  <si>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</si>
  <si>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</si>
  <si>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</si>
  <si>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</si>
  <si>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</si>
  <si>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</si>
  <si>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</si>
  <si>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</si>
  <si>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</si>
  <si>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</si>
  <si>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</si>
  <si>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</si>
  <si>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</si>
  <si>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</si>
  <si>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</si>
  <si>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</si>
  <si>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</si>
  <si>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</si>
  <si>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</si>
  <si>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</si>
  <si>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</si>
  <si>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</si>
  <si>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</si>
  <si>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</si>
  <si>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</si>
  <si>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</si>
  <si>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</si>
  <si>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</si>
  <si>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</si>
  <si>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</si>
  <si>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</si>
  <si>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</si>
  <si>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</si>
  <si>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</si>
  <si>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</si>
  <si>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</si>
  <si>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</si>
  <si>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</si>
  <si>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</si>
  <si>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</si>
  <si>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</si>
  <si>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</si>
  <si>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</si>
  <si>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</si>
  <si>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</si>
  <si>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</si>
  <si>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</si>
  <si>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</si>
  <si>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</si>
  <si>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</si>
  <si>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</si>
  <si>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</si>
  <si>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</si>
  <si>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</si>
  <si>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</si>
  <si>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</si>
  <si>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</si>
  <si>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</si>
  <si>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</si>
  <si>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</si>
  <si>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</si>
  <si>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</si>
  <si>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</si>
  <si>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</si>
  <si>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</si>
  <si>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</si>
  <si>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</si>
  <si>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</si>
  <si>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</si>
  <si>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</si>
  <si>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</si>
  <si>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</si>
  <si>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</si>
  <si>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</si>
  <si>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</si>
  <si>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</si>
  <si>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</si>
  <si>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</si>
  <si>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</si>
  <si>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</si>
  <si>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</si>
  <si>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</si>
  <si>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</si>
  <si>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</si>
  <si>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</si>
  <si>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</si>
  <si>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</si>
  <si>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</si>
  <si>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</si>
  <si>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</si>
  <si>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</si>
  <si>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</si>
  <si>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</si>
  <si>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</si>
  <si>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</si>
  <si>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</si>
  <si>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</si>
  <si>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</si>
  <si>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</si>
  <si>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</si>
  <si>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</si>
  <si>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</si>
  <si>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</si>
  <si>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</si>
  <si>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</si>
  <si>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</si>
  <si>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</si>
  <si>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</si>
  <si>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</si>
  <si>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</si>
  <si>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</si>
  <si>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</si>
  <si>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</si>
  <si>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</si>
  <si>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</si>
  <si>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</si>
  <si>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</si>
  <si>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</si>
  <si>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</si>
  <si>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</si>
  <si>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</si>
  <si>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</si>
  <si>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</si>
  <si>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</si>
  <si>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</si>
  <si>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</si>
  <si>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</si>
  <si>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</si>
  <si>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</si>
  <si>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</si>
  <si>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</si>
  <si>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</si>
  <si>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</si>
  <si>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</si>
  <si>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</si>
  <si>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</si>
  <si>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</si>
  <si>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</si>
  <si>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</si>
  <si>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</si>
  <si>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</si>
  <si>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</si>
  <si>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</si>
  <si>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</si>
  <si>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</si>
  <si>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</si>
  <si>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</si>
  <si>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</si>
  <si>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</si>
  <si>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</si>
  <si>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</si>
  <si>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</si>
  <si>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</si>
  <si>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</si>
  <si>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</si>
  <si>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</si>
  <si>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</si>
  <si>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</si>
  <si>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</si>
  <si>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</si>
  <si>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</si>
  <si>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</si>
  <si>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</si>
  <si>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</si>
  <si>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</si>
  <si>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</si>
  <si>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</si>
  <si>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</si>
  <si>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</si>
  <si>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</si>
  <si>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</si>
  <si>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</si>
  <si>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</si>
  <si>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</si>
  <si>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</si>
  <si>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</si>
  <si>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</si>
  <si>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</si>
  <si>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</si>
  <si>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</si>
  <si>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</si>
  <si>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</si>
  <si>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</si>
  <si>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</si>
  <si>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</si>
  <si>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</si>
  <si>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</si>
  <si>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</si>
  <si>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</si>
  <si>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</si>
  <si>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</si>
  <si>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</si>
  <si>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</si>
  <si>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</si>
  <si>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</si>
  <si>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</si>
  <si>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</si>
  <si>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</si>
  <si>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</si>
  <si>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</si>
  <si>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</si>
  <si>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</si>
  <si>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</si>
  <si>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</si>
  <si>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</si>
  <si>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</si>
  <si>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</si>
  <si>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</si>
  <si>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</si>
  <si>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</si>
  <si>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</si>
  <si>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</si>
  <si>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</si>
  <si>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</si>
  <si>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</si>
  <si>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</si>
  <si>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</si>
  <si>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</si>
  <si>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</si>
  <si>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</si>
  <si>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</si>
  <si>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</si>
  <si>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</si>
  <si>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</si>
  <si>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</si>
  <si>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</si>
  <si>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</si>
  <si>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</si>
  <si>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</si>
  <si>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</si>
  <si>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</si>
  <si>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</si>
  <si>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</si>
  <si>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</si>
  <si>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</si>
  <si>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</si>
  <si>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</si>
  <si>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</si>
  <si>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</si>
  <si>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</si>
  <si>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</si>
  <si>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</si>
  <si>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</si>
  <si>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</si>
  <si>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</si>
  <si>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</si>
  <si>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</si>
  <si>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</si>
  <si>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</si>
  <si>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</si>
  <si>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</si>
  <si>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</si>
  <si>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</si>
  <si>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</si>
  <si>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</si>
  <si>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</si>
  <si>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</si>
  <si>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</si>
  <si>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</si>
  <si>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</si>
  <si>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</si>
  <si>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</si>
  <si>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</si>
  <si>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</si>
  <si>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</si>
  <si>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</si>
  <si>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</si>
  <si>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</si>
  <si>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</si>
  <si>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</si>
  <si>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</si>
  <si>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</si>
  <si>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</si>
  <si>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</si>
  <si>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</si>
  <si>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</si>
  <si>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</si>
  <si>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</si>
  <si>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</si>
  <si>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</si>
  <si>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</si>
  <si>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</si>
  <si>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</si>
  <si>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</si>
  <si>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</si>
  <si>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</si>
  <si>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</si>
  <si>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</si>
  <si>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</si>
  <si>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</si>
  <si>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</si>
  <si>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</si>
  <si>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</si>
  <si>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</si>
  <si>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</si>
  <si>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</si>
  <si>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</si>
  <si>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</si>
  <si>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</si>
  <si>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</si>
  <si>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</si>
  <si>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</si>
  <si>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</si>
  <si>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</si>
  <si>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</si>
  <si>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</si>
  <si>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</si>
  <si>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</si>
  <si>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</si>
  <si>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</si>
  <si>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</si>
  <si>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</si>
  <si>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</si>
  <si>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</si>
  <si>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</si>
  <si>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</si>
  <si>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</si>
  <si>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</si>
  <si>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</si>
  <si>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</si>
  <si>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</si>
  <si>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</si>
  <si>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</si>
  <si>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</si>
  <si>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</si>
  <si>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</si>
  <si>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</si>
  <si>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</si>
  <si>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</si>
  <si>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</si>
  <si>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</si>
  <si>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</si>
  <si>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</si>
  <si>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</si>
  <si>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</si>
  <si>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</si>
  <si>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</si>
  <si>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</si>
  <si>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</si>
  <si>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</si>
  <si>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</si>
  <si>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</si>
  <si>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</si>
  <si>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</si>
  <si>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</si>
  <si>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</si>
  <si>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</si>
  <si>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</si>
  <si>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</si>
  <si>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</si>
  <si>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</si>
  <si>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</si>
  <si>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</si>
  <si>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</si>
  <si>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</si>
  <si>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</si>
  <si>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</si>
  <si>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</si>
  <si>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</si>
  <si>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</si>
  <si>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</si>
  <si>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</si>
  <si>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</si>
  <si>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</si>
  <si>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</si>
  <si>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</si>
  <si>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</si>
  <si>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</si>
  <si>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</si>
  <si>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</si>
  <si>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</si>
  <si>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</si>
  <si>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</si>
  <si>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</si>
  <si>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</si>
  <si>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</si>
  <si>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</si>
  <si>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</si>
  <si>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</si>
  <si>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</si>
  <si>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</si>
  <si>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</si>
  <si>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</si>
  <si>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</si>
  <si>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</si>
  <si>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</si>
  <si>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</si>
  <si>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</si>
  <si>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</si>
  <si>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</si>
  <si>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</si>
  <si>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</si>
  <si>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</si>
  <si>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</si>
  <si>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</si>
  <si>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</si>
  <si>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</si>
  <si>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</si>
  <si>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</si>
  <si>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</si>
  <si>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</si>
  <si>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</si>
  <si>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</si>
  <si>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</si>
  <si>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</si>
  <si>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</si>
  <si>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</si>
  <si>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</si>
  <si>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</si>
  <si>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</si>
  <si>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</si>
  <si>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</si>
  <si>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</si>
  <si>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</si>
  <si>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</si>
  <si>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</si>
  <si>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</si>
  <si>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</si>
  <si>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</si>
  <si>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</si>
  <si>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</si>
  <si>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</si>
  <si>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</si>
  <si>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</si>
  <si>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</si>
  <si>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</si>
  <si>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</si>
  <si>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</si>
  <si>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</si>
  <si>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</si>
  <si>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</si>
  <si>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</si>
  <si>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</si>
  <si>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</si>
  <si>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</si>
  <si>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</si>
  <si>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</si>
  <si>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</si>
  <si>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</si>
  <si>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</si>
  <si>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</si>
  <si>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</si>
  <si>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</si>
  <si>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</si>
  <si>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</si>
  <si>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</si>
  <si>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</si>
  <si>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</si>
  <si>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</si>
  <si>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</si>
  <si>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</si>
  <si>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</si>
  <si>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</si>
  <si>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</si>
  <si>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</si>
  <si>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</si>
  <si>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</si>
  <si>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</si>
  <si>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</si>
  <si>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</si>
  <si>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</si>
  <si>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</si>
  <si>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</si>
  <si>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</si>
  <si>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</si>
  <si>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</si>
  <si>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</si>
  <si>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</si>
  <si>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</si>
  <si>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</si>
  <si>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</si>
  <si>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</si>
  <si>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</si>
  <si>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</si>
  <si>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</si>
  <si>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</si>
  <si>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</si>
  <si>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</si>
  <si>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</si>
  <si>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</si>
  <si>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</si>
  <si>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</si>
  <si>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</si>
  <si>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</si>
  <si>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</si>
  <si>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</si>
  <si>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</si>
  <si>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</si>
  <si>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</si>
  <si>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</si>
  <si>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</si>
  <si>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</si>
  <si>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</si>
  <si>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</si>
  <si>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</si>
  <si>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</si>
  <si>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</si>
  <si>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</si>
  <si>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</si>
  <si>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</si>
  <si>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</si>
  <si>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</si>
  <si>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</si>
  <si>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</si>
  <si>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</si>
  <si>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</si>
  <si>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</si>
  <si>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</si>
  <si>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</si>
  <si>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</si>
  <si>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</si>
  <si>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</si>
  <si>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</si>
  <si>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</si>
  <si>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</si>
  <si>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</si>
  <si>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</si>
  <si>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</si>
  <si>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</si>
  <si>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</si>
  <si>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</si>
  <si>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</si>
  <si>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</si>
  <si>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</si>
  <si>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</si>
  <si>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</si>
  <si>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</si>
  <si>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</si>
  <si>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</si>
  <si>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</si>
  <si>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</si>
  <si>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</si>
  <si>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</si>
  <si>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</si>
  <si>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</si>
  <si>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</si>
  <si>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</si>
  <si>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</si>
  <si>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</si>
  <si>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</si>
  <si>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</si>
  <si>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</si>
  <si>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</si>
  <si>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</si>
  <si>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</si>
  <si>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</si>
  <si>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</si>
  <si>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</si>
  <si>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</si>
  <si>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</si>
  <si>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</si>
  <si>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</si>
  <si>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</si>
  <si>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</si>
  <si>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</si>
  <si>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</si>
  <si>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</si>
  <si>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</si>
  <si>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</si>
  <si>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</si>
  <si>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</si>
  <si>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</si>
  <si>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</si>
  <si>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</si>
  <si>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</si>
  <si>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</si>
  <si>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</si>
  <si>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</si>
  <si>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</si>
  <si>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</si>
  <si>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</si>
  <si>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</si>
  <si>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</si>
  <si>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</si>
  <si>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</si>
  <si>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</si>
  <si>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</si>
  <si>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</si>
  <si>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</si>
  <si>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</si>
  <si>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</si>
  <si>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</si>
  <si>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</si>
  <si>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</si>
  <si>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</si>
  <si>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</si>
  <si>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</si>
  <si>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</si>
  <si>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</si>
  <si>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</si>
  <si>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</si>
  <si>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</si>
  <si>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</si>
  <si>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</si>
  <si>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</si>
  <si>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</si>
  <si>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</si>
  <si>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</si>
  <si>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</si>
  <si>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</si>
  <si>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</si>
  <si>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</si>
  <si>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</si>
  <si>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</si>
  <si>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</si>
  <si>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</si>
  <si>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</si>
  <si>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</si>
  <si>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</si>
  <si>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</si>
  <si>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</si>
  <si>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</si>
  <si>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</si>
  <si>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</si>
  <si>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</si>
  <si>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</si>
  <si>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</si>
  <si>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</si>
  <si>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</si>
  <si>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</si>
  <si>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</si>
  <si>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</si>
  <si>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</si>
  <si>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</si>
  <si>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</si>
  <si>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</si>
  <si>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</si>
  <si>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</si>
  <si>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</si>
  <si>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</si>
  <si>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</si>
  <si>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</si>
  <si>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</si>
  <si>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</si>
  <si>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</si>
  <si>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</si>
  <si>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</si>
  <si>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</si>
  <si>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</si>
  <si>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</si>
  <si>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</si>
  <si>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</si>
  <si>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</si>
  <si>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</si>
  <si>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</si>
  <si>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</si>
  <si>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</si>
  <si>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</si>
  <si>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</si>
  <si>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</si>
  <si>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</si>
  <si>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</si>
  <si>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</si>
  <si>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</si>
  <si>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</si>
  <si>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</si>
  <si>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</si>
  <si>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</si>
  <si>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</si>
  <si>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</si>
  <si>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</si>
  <si>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</si>
  <si>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</si>
  <si>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</si>
  <si>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</si>
  <si>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</si>
  <si>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</si>
  <si>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</si>
  <si>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</si>
  <si>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</si>
  <si>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</si>
  <si>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</si>
  <si>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</si>
  <si>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</si>
  <si>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</si>
  <si>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</si>
  <si>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</si>
  <si>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</si>
  <si>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</si>
  <si>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</si>
  <si>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</si>
  <si>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</si>
  <si>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</si>
  <si>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</si>
  <si>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</si>
  <si>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</si>
  <si>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</si>
  <si>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</si>
  <si>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</si>
  <si>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</si>
  <si>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</si>
  <si>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</si>
  <si>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</si>
  <si>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</si>
  <si>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</si>
  <si>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</si>
  <si>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</si>
  <si>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</si>
  <si>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</si>
  <si>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</si>
  <si>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</si>
  <si>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</si>
  <si>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</si>
  <si>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</si>
  <si>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</si>
  <si>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</si>
  <si>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</si>
  <si>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</si>
  <si>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</si>
  <si>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</si>
  <si>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</si>
  <si>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</si>
  <si>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</si>
  <si>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</si>
  <si>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</si>
  <si>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</si>
  <si>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</si>
  <si>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</si>
  <si>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</si>
  <si>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</si>
  <si>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</si>
  <si>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</si>
  <si>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</si>
  <si>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</si>
  <si>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</si>
  <si>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</si>
  <si>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</si>
  <si>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</si>
  <si>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</si>
  <si>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</si>
  <si>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</si>
  <si>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</si>
  <si>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</si>
  <si>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</si>
  <si>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</si>
  <si>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</si>
  <si>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</si>
  <si>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</si>
  <si>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</si>
  <si>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</si>
  <si>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</si>
  <si>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</si>
  <si>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</si>
  <si>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</si>
  <si>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</si>
  <si>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</si>
  <si>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</si>
  <si>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</si>
  <si>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</si>
  <si>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</si>
  <si>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</si>
  <si>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</si>
  <si>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</si>
  <si>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</si>
  <si>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</si>
  <si>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</si>
  <si>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</si>
  <si>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</si>
  <si>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</si>
  <si>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</si>
  <si>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</si>
  <si>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</si>
  <si>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</si>
  <si>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</si>
  <si>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</si>
  <si>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</si>
  <si>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</si>
  <si>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</si>
  <si>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</si>
  <si>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</si>
  <si>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</si>
  <si>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</si>
  <si>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</si>
  <si>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</si>
  <si>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</si>
  <si>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</si>
  <si>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</si>
  <si>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</si>
  <si>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</si>
  <si>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</si>
  <si>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</si>
  <si>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</si>
  <si>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</si>
  <si>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</si>
  <si>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</si>
  <si>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</si>
  <si>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</si>
  <si>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</si>
  <si>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</si>
  <si>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</si>
  <si>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</si>
  <si>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</si>
  <si>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</si>
  <si>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</si>
  <si>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</si>
  <si>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</si>
  <si>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</si>
  <si>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</si>
  <si>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</si>
  <si>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</si>
  <si>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</si>
  <si>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</si>
  <si>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</si>
  <si>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</si>
  <si>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</si>
  <si>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</si>
  <si>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</si>
  <si>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</si>
  <si>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</si>
  <si>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</si>
  <si>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</si>
  <si>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</si>
  <si>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</si>
  <si>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</si>
  <si>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</si>
  <si>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</si>
  <si>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</si>
  <si>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</si>
  <si>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</si>
  <si>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</si>
  <si>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</si>
  <si>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</si>
  <si>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</si>
  <si>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</si>
  <si>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</si>
  <si>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</si>
  <si>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</si>
  <si>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</si>
  <si>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</si>
  <si>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</si>
  <si>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</si>
  <si>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</si>
  <si>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</si>
  <si>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</si>
  <si>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</si>
  <si>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</si>
  <si>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</si>
  <si>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</si>
  <si>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</si>
  <si>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</si>
  <si>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</si>
  <si>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</si>
  <si>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</si>
  <si>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</si>
  <si>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</si>
  <si>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</si>
  <si>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</si>
  <si>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</si>
  <si>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</si>
  <si>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</si>
  <si>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</si>
  <si>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</si>
  <si>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</si>
  <si>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</si>
  <si>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</si>
  <si>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</si>
  <si>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</si>
  <si>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</si>
  <si>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</si>
  <si>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</si>
  <si>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</si>
  <si>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</si>
  <si>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</si>
  <si>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</si>
  <si>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</si>
  <si>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</si>
  <si>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</si>
  <si>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</si>
  <si>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</si>
  <si>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</si>
  <si>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</si>
  <si>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</si>
  <si>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</si>
  <si>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</si>
  <si>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</si>
  <si>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</si>
  <si>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</si>
  <si>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</si>
  <si>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</si>
  <si>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</si>
  <si>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</si>
  <si>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</si>
  <si>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</si>
  <si>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</si>
  <si>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</si>
  <si>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</si>
  <si>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</si>
  <si>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</si>
  <si>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</si>
  <si>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</si>
  <si>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</si>
  <si>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</si>
  <si>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</si>
  <si>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</si>
  <si>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</si>
  <si>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</si>
  <si>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</si>
  <si>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</si>
  <si>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</si>
  <si>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</si>
  <si>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</si>
  <si>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</si>
  <si>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</si>
  <si>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</si>
  <si>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</si>
  <si>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</si>
  <si>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</si>
  <si>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</si>
  <si>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</si>
  <si>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</si>
  <si>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</si>
  <si>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</si>
  <si>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</si>
  <si>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</si>
  <si>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</si>
  <si>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</si>
  <si>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</si>
  <si>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</si>
  <si>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</si>
  <si>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</si>
  <si>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</si>
  <si>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</si>
  <si>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</si>
  <si>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</si>
  <si>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</si>
  <si>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</si>
  <si>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</si>
  <si>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</si>
  <si>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</si>
  <si>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</si>
  <si>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</si>
  <si>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</si>
  <si>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</si>
  <si>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</si>
  <si>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</si>
  <si>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</si>
  <si>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</si>
  <si>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</si>
  <si>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</si>
  <si>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</si>
  <si>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</si>
  <si>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</si>
  <si>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</si>
  <si>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</si>
  <si>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</si>
  <si>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</si>
  <si>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</si>
  <si>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</si>
  <si>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</si>
  <si>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</si>
  <si>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</si>
  <si>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</si>
  <si>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</si>
  <si>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</si>
  <si>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</si>
  <si>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</si>
  <si>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</si>
  <si>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</si>
  <si>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</si>
  <si>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</si>
  <si>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</si>
  <si>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</si>
  <si>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</si>
  <si>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</si>
  <si>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</si>
  <si>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</si>
  <si>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</si>
  <si>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</si>
  <si>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</si>
  <si>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</si>
  <si>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</si>
  <si>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</si>
  <si>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</si>
  <si>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</si>
  <si>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</si>
  <si>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</si>
  <si>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</si>
  <si>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</si>
  <si>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</si>
  <si>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</si>
  <si>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</si>
  <si>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</si>
  <si>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</si>
  <si>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</si>
  <si>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</si>
  <si>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</si>
  <si>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</si>
  <si>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</si>
  <si>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</si>
  <si>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</si>
  <si>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</si>
  <si>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</si>
  <si>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</si>
  <si>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</si>
  <si>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</si>
  <si>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</si>
  <si>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</si>
  <si>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</si>
  <si>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</si>
  <si>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</si>
  <si>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</si>
  <si>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</si>
  <si>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</si>
  <si>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</si>
  <si>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</si>
  <si>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</si>
  <si>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</si>
  <si>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</si>
  <si>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</si>
  <si>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</si>
  <si>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</si>
  <si>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</si>
  <si>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</si>
  <si>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</si>
  <si>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</si>
  <si>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</si>
  <si>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</si>
  <si>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</si>
  <si>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</si>
  <si>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</si>
  <si>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</si>
  <si>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</si>
  <si>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</si>
  <si>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</si>
  <si>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</si>
  <si>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</si>
  <si>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</si>
  <si>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</si>
  <si>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</si>
  <si>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</si>
  <si>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</si>
  <si>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</si>
  <si>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</si>
  <si>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</si>
  <si>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</si>
  <si>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</si>
  <si>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</si>
  <si>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</si>
  <si>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</si>
  <si>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</si>
  <si>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</si>
  <si>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</si>
  <si>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</si>
  <si>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</si>
  <si>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</si>
  <si>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</si>
  <si>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</si>
  <si>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</si>
  <si>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</si>
  <si>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</si>
  <si>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</si>
  <si>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</si>
  <si>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</si>
  <si>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</si>
  <si>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</si>
  <si>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</si>
  <si>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</si>
  <si>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</si>
  <si>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</si>
  <si>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</si>
  <si>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</si>
  <si>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</si>
  <si>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</si>
  <si>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</si>
  <si>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</si>
  <si>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</si>
  <si>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</si>
  <si>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</si>
  <si>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</si>
  <si>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</si>
  <si>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</si>
  <si>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</si>
  <si>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</si>
  <si>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</si>
  <si>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</si>
  <si>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</si>
  <si>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</si>
  <si>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</si>
  <si>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</si>
  <si>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</si>
  <si>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</si>
  <si>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</si>
  <si>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</si>
  <si>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</si>
  <si>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</si>
  <si>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</si>
  <si>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</si>
  <si>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</si>
  <si>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</si>
  <si>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</si>
  <si>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</si>
  <si>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</si>
  <si>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</si>
  <si>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</si>
  <si>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</si>
  <si>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</si>
  <si>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</si>
  <si>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</si>
  <si>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</si>
  <si>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</si>
  <si>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</si>
  <si>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</si>
  <si>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</si>
  <si>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</si>
  <si>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</si>
  <si>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</si>
  <si>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</si>
  <si>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</si>
  <si>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</si>
  <si>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</si>
  <si>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</si>
  <si>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</si>
  <si>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</si>
  <si>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</si>
  <si>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</si>
  <si>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</si>
  <si>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</si>
  <si>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</si>
  <si>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</si>
  <si>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</si>
  <si>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</si>
  <si>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</si>
  <si>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</si>
  <si>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</si>
  <si>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</si>
  <si>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</si>
  <si>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</si>
  <si>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</si>
  <si>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</si>
  <si>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</si>
  <si>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</si>
  <si>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</si>
  <si>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</si>
  <si>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</si>
  <si>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</si>
  <si>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</si>
  <si>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</si>
  <si>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</si>
  <si>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</si>
  <si>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</si>
  <si>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</si>
  <si>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</si>
  <si>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</si>
  <si>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</si>
  <si>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</si>
  <si>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</si>
  <si>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</si>
  <si>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</si>
  <si>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</si>
  <si>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</si>
  <si>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</si>
  <si>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</si>
  <si>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</si>
  <si>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</si>
  <si>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</si>
  <si>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</si>
  <si>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</si>
  <si>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</si>
  <si>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</si>
  <si>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</si>
  <si>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</si>
  <si>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</si>
  <si>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</si>
  <si>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</si>
  <si>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</si>
  <si>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</si>
  <si>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</si>
  <si>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</si>
  <si>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</si>
  <si>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</si>
  <si>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</si>
  <si>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</si>
  <si>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</si>
  <si>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</si>
  <si>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</si>
  <si>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</si>
  <si>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</si>
  <si>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</si>
  <si>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</si>
  <si>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</si>
  <si>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</si>
  <si>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</si>
  <si>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</si>
  <si>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</si>
  <si>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</si>
  <si>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</si>
  <si>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</si>
  <si>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</si>
  <si>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</si>
  <si>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</si>
  <si>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</si>
  <si>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</si>
  <si>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</si>
  <si>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</si>
  <si>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</si>
  <si>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</si>
  <si>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</si>
  <si>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</si>
  <si>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</si>
  <si>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</si>
  <si>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</si>
  <si>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</si>
  <si>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</si>
  <si>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</si>
  <si>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</si>
  <si>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</si>
  <si>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</si>
  <si>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</si>
  <si>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</si>
  <si>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</si>
  <si>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</si>
  <si>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</si>
  <si>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</si>
  <si>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</si>
  <si>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</si>
  <si>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</si>
  <si>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</si>
  <si>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</si>
  <si>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</si>
  <si>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</si>
  <si>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</si>
  <si>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</si>
  <si>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</si>
  <si>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</si>
  <si>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</si>
  <si>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</si>
  <si>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</si>
  <si>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</si>
  <si>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</si>
  <si>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</si>
  <si>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</si>
  <si>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</si>
  <si>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</si>
  <si>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</si>
  <si>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</si>
  <si>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</si>
  <si>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</si>
  <si>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</si>
  <si>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</si>
  <si>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</si>
  <si>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</si>
  <si>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</si>
  <si>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</si>
  <si>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</si>
  <si>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</si>
  <si>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</si>
  <si>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</si>
  <si>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</si>
  <si>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</si>
  <si>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</si>
  <si>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</si>
  <si>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</si>
  <si>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</si>
  <si>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</si>
  <si>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</si>
  <si>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</si>
  <si>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</si>
  <si>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</si>
  <si>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</si>
  <si>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</si>
  <si>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</si>
  <si>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</si>
  <si>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</si>
  <si>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</si>
  <si>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</si>
  <si>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</si>
  <si>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</si>
  <si>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</si>
  <si>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</si>
  <si>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</si>
  <si>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</si>
  <si>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</si>
  <si>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</si>
  <si>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</si>
  <si>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</si>
  <si>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</si>
  <si>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</si>
  <si>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</si>
  <si>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</si>
  <si>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</si>
  <si>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</si>
  <si>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</si>
  <si>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</si>
  <si>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</si>
  <si>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</si>
  <si>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</si>
  <si>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</si>
  <si>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</si>
  <si>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</si>
  <si>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</si>
  <si>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</si>
  <si>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</si>
  <si>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</si>
  <si>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</si>
  <si>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</si>
  <si>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</si>
  <si>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</si>
  <si>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</si>
  <si>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</si>
  <si>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</si>
  <si>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</si>
  <si>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</si>
  <si>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</si>
  <si>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</si>
  <si>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</si>
  <si>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</si>
  <si>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</si>
  <si>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</si>
  <si>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</si>
  <si>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</si>
  <si>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</si>
  <si>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</si>
  <si>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</si>
  <si>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</si>
  <si>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</si>
  <si>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</si>
  <si>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</si>
  <si>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</si>
  <si>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</si>
  <si>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</si>
  <si>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</si>
  <si>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</si>
  <si>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</si>
  <si>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</si>
  <si>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</si>
  <si>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</si>
  <si>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</si>
  <si>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</si>
  <si>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</si>
  <si>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</si>
  <si>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</si>
  <si>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</si>
  <si>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</si>
  <si>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</si>
  <si>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</si>
  <si>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</si>
  <si>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</si>
  <si>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</si>
  <si>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</si>
  <si>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</si>
  <si>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</si>
  <si>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</si>
  <si>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</si>
  <si>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</si>
  <si>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</si>
  <si>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</si>
  <si>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</si>
  <si>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</si>
  <si>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</si>
  <si>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</si>
  <si>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</si>
  <si>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</si>
  <si>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</si>
  <si>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</si>
  <si>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</si>
  <si>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</si>
  <si>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</si>
  <si>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</si>
  <si>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</si>
  <si>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</si>
  <si>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</si>
  <si>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</si>
  <si>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</si>
  <si>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</si>
  <si>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</si>
  <si>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</si>
  <si>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</si>
  <si>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</si>
  <si>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</si>
  <si>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</si>
  <si>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</si>
  <si>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</si>
  <si>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</si>
  <si>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</si>
  <si>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</si>
  <si>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</si>
  <si>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</si>
  <si>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</si>
  <si>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</si>
  <si>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</si>
  <si>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</si>
  <si>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</si>
  <si>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</si>
  <si>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</si>
  <si>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</si>
  <si>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</si>
  <si>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</si>
  <si>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</si>
  <si>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</si>
  <si>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</si>
  <si>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</si>
  <si>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</si>
  <si>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</si>
  <si>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</si>
  <si>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</si>
  <si>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</si>
  <si>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</si>
  <si>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</si>
  <si>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</si>
  <si>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</si>
  <si>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</si>
  <si>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</si>
  <si>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</si>
  <si>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</si>
  <si>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</si>
  <si>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</si>
  <si>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</si>
  <si>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</si>
  <si>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</si>
  <si>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</si>
  <si>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</si>
  <si>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</si>
  <si>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</si>
  <si>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</si>
  <si>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</si>
  <si>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</si>
  <si>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</si>
  <si>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</si>
  <si>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</si>
  <si>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</si>
  <si>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</si>
  <si>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</si>
  <si>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</si>
  <si>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</si>
  <si>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</si>
  <si>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</si>
  <si>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</si>
  <si>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</si>
  <si>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</si>
  <si>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</si>
  <si>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</si>
  <si>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</si>
  <si>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</si>
  <si>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</si>
  <si>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</si>
  <si>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</si>
  <si>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</si>
  <si>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</si>
  <si>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</si>
  <si>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</si>
  <si>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</si>
  <si>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</si>
  <si>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</si>
  <si>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</si>
  <si>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</si>
  <si>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</si>
  <si>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</si>
  <si>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</si>
  <si>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</si>
  <si>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</si>
  <si>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</si>
  <si>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</si>
  <si>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</si>
  <si>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</si>
  <si>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</si>
  <si>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</si>
  <si>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</si>
  <si>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</si>
  <si>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</si>
  <si>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</si>
  <si>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</si>
  <si>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</si>
  <si>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</si>
  <si>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</si>
  <si>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</si>
  <si>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</si>
  <si>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</si>
  <si>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</si>
  <si>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</si>
  <si>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</si>
  <si>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</si>
  <si>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</si>
  <si>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</si>
  <si>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</si>
  <si>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</si>
  <si>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</si>
  <si>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</si>
  <si>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</si>
  <si>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</si>
  <si>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</si>
  <si>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</si>
  <si>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</si>
  <si>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</si>
  <si>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</si>
  <si>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</si>
  <si>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</si>
  <si>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</si>
  <si>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</si>
  <si>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</si>
  <si>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</si>
  <si>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</si>
  <si>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</si>
  <si>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</si>
  <si>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</si>
  <si>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</si>
  <si>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</si>
  <si>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</si>
  <si>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</si>
  <si>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</si>
  <si>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</si>
  <si>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</si>
  <si>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</si>
  <si>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</si>
  <si>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</si>
  <si>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</si>
  <si>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</si>
  <si>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</si>
  <si>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</si>
  <si>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</si>
  <si>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</si>
  <si>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</si>
  <si>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</si>
  <si>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</si>
  <si>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</si>
  <si>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</si>
  <si>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</si>
  <si>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</si>
  <si>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</si>
  <si>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</si>
  <si>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</si>
  <si>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</si>
  <si>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</si>
  <si>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</si>
  <si>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</si>
  <si>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</si>
  <si>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</si>
  <si>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</si>
  <si>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</si>
  <si>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</si>
  <si>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</si>
  <si>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</si>
  <si>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</si>
  <si>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</si>
  <si>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</si>
  <si>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</si>
  <si>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</si>
  <si>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</si>
  <si>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</si>
  <si>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</si>
  <si>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</si>
  <si>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</si>
  <si>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</si>
  <si>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</si>
  <si>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</si>
  <si>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</si>
  <si>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</si>
  <si>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</si>
  <si>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</si>
  <si>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</si>
  <si>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</si>
  <si>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</si>
  <si>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</si>
  <si>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</si>
  <si>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</si>
  <si>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</si>
  <si>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</si>
  <si>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</si>
  <si>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</si>
  <si>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</si>
  <si>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</si>
  <si>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</si>
  <si>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</si>
  <si>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</si>
  <si>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</si>
  <si>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</si>
  <si>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</si>
  <si>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</si>
  <si>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</si>
  <si>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</si>
  <si>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</si>
  <si>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</si>
  <si>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</si>
  <si>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</si>
  <si>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</si>
  <si>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</si>
  <si>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</si>
  <si>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</si>
  <si>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</si>
  <si>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</si>
  <si>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</si>
  <si>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</si>
  <si>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</si>
  <si>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</si>
  <si>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</si>
  <si>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</si>
  <si>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</si>
  <si>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</si>
  <si>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</si>
  <si>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</si>
  <si>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</si>
  <si>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</si>
  <si>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</si>
  <si>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</si>
  <si>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</si>
  <si>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</si>
  <si>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</si>
  <si>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</si>
  <si>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</si>
  <si>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</si>
  <si>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</si>
  <si>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</si>
  <si>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</si>
  <si>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</si>
  <si>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</si>
  <si>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</si>
  <si>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</si>
  <si>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</si>
  <si>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</si>
  <si>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</si>
  <si>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</si>
  <si>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</si>
  <si>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</si>
  <si>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</si>
  <si>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</si>
  <si>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</si>
  <si>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</si>
  <si>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</si>
  <si>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</si>
  <si>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</si>
  <si>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</si>
  <si>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</si>
  <si>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</si>
  <si>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</si>
  <si>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</si>
  <si>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</si>
  <si>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</si>
  <si>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</si>
  <si>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</si>
  <si>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</si>
  <si>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</si>
  <si>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</si>
  <si>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</si>
  <si>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</si>
  <si>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</si>
  <si>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</si>
  <si>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</si>
  <si>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</si>
  <si>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</si>
  <si>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</si>
  <si>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</si>
  <si>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</si>
  <si>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</si>
  <si>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</si>
  <si>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</si>
  <si>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</si>
  <si>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</si>
  <si>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</si>
  <si>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</si>
  <si>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</si>
  <si>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</si>
  <si>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</si>
  <si>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</si>
  <si>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</si>
  <si>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</si>
  <si>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</si>
  <si>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</si>
  <si>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</si>
  <si>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</si>
  <si>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</si>
  <si>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</si>
  <si>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</si>
  <si>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</si>
  <si>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</si>
  <si>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</si>
  <si>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</si>
  <si>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</si>
  <si>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</si>
  <si>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</si>
  <si>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</si>
  <si>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</si>
  <si>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</si>
  <si>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</si>
  <si>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</si>
  <si>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</si>
  <si>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</si>
  <si>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</si>
  <si>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</si>
  <si>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</si>
  <si>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</si>
  <si>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</si>
  <si>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</si>
  <si>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</si>
  <si>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</si>
  <si>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</si>
  <si>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</si>
  <si>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</si>
  <si>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</si>
  <si>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</si>
  <si>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</si>
  <si>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</si>
  <si>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</si>
  <si>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</si>
  <si>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</si>
  <si>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</si>
  <si>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</si>
  <si>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</si>
  <si>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</si>
  <si>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</si>
  <si>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</si>
  <si>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</si>
  <si>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</si>
  <si>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</si>
  <si>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</si>
  <si>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</si>
  <si>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</si>
  <si>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</si>
  <si>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</si>
  <si>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</si>
  <si>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</si>
  <si>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</si>
  <si>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</si>
  <si>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</si>
  <si>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</si>
  <si>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</si>
  <si>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</si>
  <si>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</si>
  <si>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</si>
  <si>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</si>
  <si>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</si>
  <si>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</si>
  <si>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</si>
  <si>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</si>
  <si>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</si>
  <si>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</si>
  <si>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</si>
  <si>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</si>
  <si>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</si>
  <si>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</si>
  <si>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</si>
  <si>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</si>
  <si>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</si>
  <si>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</si>
  <si>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</si>
  <si>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</si>
  <si>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</si>
  <si>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</si>
  <si>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</si>
  <si>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</si>
  <si>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</si>
  <si>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</si>
  <si>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</si>
  <si>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</si>
  <si>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</si>
  <si>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</si>
  <si>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</si>
  <si>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</si>
  <si>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</si>
  <si>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</si>
  <si>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</si>
  <si>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</si>
  <si>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</si>
  <si>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</si>
  <si>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</si>
  <si>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</si>
  <si>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</si>
  <si>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</si>
  <si>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</si>
  <si>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</si>
  <si>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</si>
  <si>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</si>
  <si>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</si>
  <si>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</si>
  <si>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</si>
  <si>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</si>
  <si>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</si>
  <si>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</si>
  <si>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</si>
  <si>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</si>
  <si>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</si>
  <si>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</si>
  <si>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</si>
  <si>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</si>
  <si>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</si>
  <si>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</si>
  <si>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</si>
  <si>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</si>
  <si>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</si>
  <si>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</si>
  <si>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</si>
  <si>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</si>
  <si>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</si>
  <si>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</si>
  <si>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</si>
  <si>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</si>
  <si>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</si>
  <si>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</si>
  <si>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</si>
  <si>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</si>
  <si>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</si>
  <si>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</si>
  <si>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</si>
  <si>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</si>
  <si>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</si>
  <si>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</si>
  <si>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</si>
  <si>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</si>
  <si>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</si>
  <si>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</si>
  <si>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</si>
  <si>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</si>
  <si>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</si>
  <si>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</si>
  <si>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</si>
  <si>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</si>
  <si>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</si>
  <si>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</si>
  <si>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</si>
  <si>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</si>
  <si>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</si>
  <si>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</si>
  <si>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</si>
  <si>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</si>
  <si>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</si>
  <si>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</si>
  <si>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</si>
  <si>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</si>
  <si>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</si>
  <si>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</si>
  <si>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</si>
  <si>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</si>
  <si>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</si>
  <si>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</si>
  <si>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</si>
  <si>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</si>
  <si>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</si>
  <si>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</si>
  <si>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</si>
  <si>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</si>
  <si>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</si>
  <si>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</si>
  <si>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</si>
  <si>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</si>
  <si>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</si>
  <si>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</si>
  <si>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</si>
  <si>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</si>
  <si>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</si>
  <si>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</si>
  <si>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</si>
  <si>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</si>
  <si>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</si>
  <si>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</si>
  <si>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</si>
  <si>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</si>
  <si>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</si>
  <si>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</si>
  <si>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</si>
  <si>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</si>
  <si>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</si>
  <si>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</si>
  <si>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</si>
  <si>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</si>
  <si>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</si>
  <si>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</si>
  <si>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</si>
  <si>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</si>
  <si>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</si>
  <si>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</si>
  <si>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</si>
  <si>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</si>
  <si>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</si>
  <si>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</si>
  <si>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</si>
  <si>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</si>
  <si>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</si>
  <si>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</si>
  <si>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</si>
  <si>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</si>
  <si>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</si>
  <si>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</si>
  <si>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</si>
  <si>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</si>
  <si>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</si>
  <si>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</si>
  <si>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</si>
  <si>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</si>
  <si>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</si>
  <si>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</si>
  <si>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</si>
  <si>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</si>
  <si>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</si>
  <si>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</si>
  <si>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</si>
  <si>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</si>
  <si>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</si>
  <si>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</si>
  <si>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</si>
  <si>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</si>
  <si>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</si>
  <si>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</si>
  <si>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</si>
  <si>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</si>
  <si>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</si>
  <si>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</si>
  <si>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</si>
  <si>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</si>
  <si>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</si>
  <si>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</si>
  <si>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</si>
  <si>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</si>
  <si>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</si>
  <si>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</si>
  <si>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</si>
  <si>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</si>
  <si>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</si>
  <si>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</si>
  <si>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</si>
  <si>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</si>
  <si>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</si>
  <si>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</si>
  <si>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</si>
  <si>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</si>
  <si>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</si>
  <si>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</si>
  <si>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</si>
  <si>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</si>
  <si>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</si>
  <si>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</si>
  <si>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</si>
  <si>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</si>
  <si>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</si>
  <si>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</si>
  <si>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</si>
  <si>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</si>
  <si>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</si>
  <si>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</si>
  <si>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</si>
  <si>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</si>
  <si>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</si>
  <si>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</si>
  <si>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</si>
  <si>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</si>
  <si>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</si>
  <si>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</si>
  <si>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</si>
  <si>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</si>
  <si>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</si>
  <si>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</si>
  <si>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</si>
  <si>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</si>
  <si>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</si>
  <si>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</si>
  <si>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</si>
  <si>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</si>
  <si>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</si>
  <si>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</si>
  <si>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</si>
  <si>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</si>
  <si>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</si>
  <si>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</si>
  <si>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</si>
  <si>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</si>
  <si>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</si>
  <si>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</si>
  <si>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</si>
  <si>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</si>
  <si>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</si>
  <si>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</si>
  <si>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</si>
  <si>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</si>
  <si>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</si>
  <si>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</si>
  <si>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</si>
  <si>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</si>
  <si>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</si>
  <si>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</si>
  <si>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</si>
  <si>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</si>
  <si>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</si>
  <si>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</si>
  <si>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</si>
  <si>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</si>
  <si>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</si>
  <si>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</si>
  <si>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</si>
  <si>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</si>
  <si>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</si>
  <si>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</si>
  <si>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</si>
  <si>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</si>
  <si>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</si>
  <si>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</si>
  <si>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</si>
  <si>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</si>
  <si>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</si>
  <si>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</si>
  <si>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</si>
  <si>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</si>
  <si>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</si>
  <si>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</si>
  <si>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</si>
  <si>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</si>
  <si>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</si>
  <si>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</si>
  <si>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</si>
  <si>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</si>
  <si>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</si>
  <si>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</si>
  <si>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</si>
  <si>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</si>
  <si>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</si>
  <si>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</si>
  <si>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</si>
  <si>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</si>
  <si>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</si>
  <si>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</si>
  <si>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</si>
  <si>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</si>
  <si>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</si>
  <si>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</si>
  <si>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</si>
  <si>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</si>
  <si>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</si>
  <si>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</si>
  <si>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</si>
  <si>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</si>
  <si>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</si>
  <si>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</si>
  <si>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</si>
  <si>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</si>
  <si>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</si>
  <si>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</si>
  <si>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</si>
  <si>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</si>
  <si>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</si>
  <si>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</si>
  <si>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</si>
  <si>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</si>
  <si>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</si>
  <si>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</si>
  <si>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</si>
  <si>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</si>
  <si>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</si>
  <si>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</si>
  <si>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</si>
  <si>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</si>
  <si>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</si>
  <si>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</si>
  <si>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</si>
  <si>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</si>
  <si>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</si>
  <si>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</si>
  <si>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</si>
  <si>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</si>
  <si>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</si>
  <si>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</si>
  <si>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</si>
  <si>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</si>
  <si>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</si>
  <si>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</si>
  <si>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</si>
  <si>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</si>
  <si>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</si>
  <si>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</si>
  <si>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</si>
  <si>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</si>
  <si>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</si>
  <si>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</si>
  <si>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</si>
  <si>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</si>
  <si>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</si>
  <si>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</si>
  <si>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</si>
  <si>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</si>
  <si>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</si>
  <si>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</si>
  <si>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</si>
  <si>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</si>
  <si>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</si>
  <si>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</si>
  <si>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</si>
  <si>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</si>
  <si>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</si>
  <si>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</si>
  <si>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</si>
  <si>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</si>
  <si>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</si>
  <si>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</si>
  <si>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</si>
  <si>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</si>
  <si>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</si>
  <si>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</si>
  <si>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</si>
  <si>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</si>
  <si>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</si>
  <si>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</si>
  <si>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</si>
  <si>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</si>
  <si>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</si>
  <si>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</si>
  <si>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</si>
  <si>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</si>
  <si>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</si>
  <si>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</si>
  <si>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</si>
  <si>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</si>
  <si>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</si>
  <si>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</si>
  <si>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</si>
  <si>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</si>
  <si>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</si>
  <si>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</si>
  <si>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</si>
  <si>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</si>
  <si>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</si>
  <si>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</si>
  <si>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</si>
  <si>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</si>
  <si>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</si>
  <si>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</si>
  <si>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</si>
  <si>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</si>
  <si>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</si>
  <si>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</si>
  <si>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</si>
  <si>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</si>
  <si>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</si>
  <si>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</si>
  <si>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</si>
  <si>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</si>
  <si>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</si>
  <si>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</si>
  <si>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</si>
  <si>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</si>
  <si>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</si>
  <si>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</si>
  <si>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</si>
  <si>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</si>
  <si>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</si>
  <si>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</si>
  <si>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</si>
  <si>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</si>
  <si>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</si>
  <si>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</si>
  <si>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</si>
  <si>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</si>
  <si>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</si>
  <si>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</si>
  <si>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</si>
  <si>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</si>
  <si>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</si>
  <si>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</si>
  <si>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</si>
  <si>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</si>
  <si>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</si>
  <si>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</si>
  <si>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</si>
  <si>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</si>
  <si>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</si>
  <si>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</si>
  <si>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</si>
  <si>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</si>
  <si>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</si>
  <si>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</si>
  <si>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</si>
  <si>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</si>
  <si>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</si>
  <si>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</si>
  <si>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</si>
  <si>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</si>
  <si>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</si>
  <si>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</si>
  <si>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</si>
  <si>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</si>
  <si>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</si>
  <si>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</si>
  <si>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</si>
  <si>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</si>
  <si>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</si>
  <si>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</si>
  <si>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</si>
  <si>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</si>
  <si>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</si>
  <si>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</si>
  <si>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</si>
  <si>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</si>
  <si>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</si>
  <si>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</si>
  <si>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</si>
  <si>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</si>
  <si>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</si>
  <si>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</si>
  <si>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</si>
  <si>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</si>
  <si>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</si>
  <si>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</si>
  <si>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</si>
  <si>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</si>
  <si>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</si>
  <si>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</si>
  <si>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</si>
  <si>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</si>
  <si>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</si>
  <si>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</si>
  <si>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</si>
  <si>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</si>
  <si>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</si>
  <si>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</si>
  <si>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</si>
  <si>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</si>
  <si>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</si>
  <si>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</si>
  <si>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</si>
  <si>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</si>
  <si>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</si>
  <si>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</si>
  <si>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</si>
  <si>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</si>
  <si>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</si>
  <si>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</si>
  <si>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</si>
  <si>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</si>
  <si>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</si>
  <si>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</si>
  <si>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</si>
  <si>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</si>
  <si>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</si>
  <si>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</si>
  <si>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</si>
  <si>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</si>
  <si>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</si>
  <si>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</si>
  <si>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</si>
  <si>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</si>
  <si>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</si>
  <si>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</si>
  <si>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</si>
  <si>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</si>
  <si>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</si>
  <si>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</si>
  <si>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</si>
  <si>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</si>
  <si>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</si>
  <si>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</si>
  <si>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</si>
  <si>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</si>
  <si>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</si>
  <si>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</si>
  <si>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</si>
  <si>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</si>
  <si>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</si>
  <si>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</si>
  <si>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</si>
  <si>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</si>
  <si>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</si>
  <si>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</si>
  <si>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</si>
  <si>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</si>
  <si>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</si>
  <si>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</si>
  <si>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</si>
  <si>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</si>
  <si>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</si>
  <si>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</si>
  <si>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</si>
  <si>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</si>
  <si>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</si>
  <si>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</si>
  <si>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</si>
  <si>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</si>
  <si>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</si>
  <si>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</si>
  <si>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</si>
  <si>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</si>
  <si>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</si>
  <si>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</si>
  <si>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</si>
  <si>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</si>
  <si>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</si>
  <si>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</si>
  <si>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</si>
  <si>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</si>
  <si>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</si>
  <si>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</si>
  <si>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</si>
  <si>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</si>
  <si>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</si>
  <si>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</si>
  <si>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</si>
  <si>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</si>
  <si>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</si>
  <si>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</si>
  <si>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</si>
  <si>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</si>
  <si>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</si>
  <si>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</si>
  <si>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</si>
  <si>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</si>
  <si>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</si>
  <si>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</si>
  <si>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</si>
  <si>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</si>
  <si>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</si>
  <si>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</si>
  <si>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</si>
  <si>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</si>
  <si>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</si>
  <si>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</si>
  <si>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</si>
  <si>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</si>
  <si>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</si>
  <si>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</si>
  <si>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</si>
  <si>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</si>
  <si>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</si>
  <si>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</si>
  <si>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</si>
  <si>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</si>
  <si>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</si>
  <si>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</si>
  <si>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</si>
  <si>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</si>
  <si>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</si>
  <si>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</si>
  <si>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</si>
  <si>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</si>
  <si>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</si>
  <si>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</si>
  <si>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</si>
  <si>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</si>
  <si>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</si>
  <si>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</si>
  <si>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</si>
  <si>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</si>
  <si>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</si>
  <si>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</si>
  <si>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</si>
  <si>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</si>
  <si>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</si>
  <si>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</si>
  <si>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</si>
  <si>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</si>
  <si>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</si>
  <si>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</si>
  <si>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</si>
  <si>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</si>
  <si>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</si>
  <si>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</si>
  <si>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</si>
  <si>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</si>
  <si>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</si>
  <si>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</si>
  <si>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</si>
  <si>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</si>
  <si>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</si>
  <si>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</si>
  <si>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</si>
  <si>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</si>
  <si>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</si>
  <si>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</si>
  <si>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</si>
  <si>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</si>
  <si>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</si>
  <si>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</si>
  <si>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</si>
  <si>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</si>
  <si>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</si>
  <si>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</si>
  <si>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</si>
  <si>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</si>
  <si>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</si>
  <si>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</si>
  <si>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</si>
  <si>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</si>
  <si>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</si>
  <si>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</si>
  <si>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</si>
  <si>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</si>
  <si>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</si>
  <si>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</si>
  <si>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</si>
  <si>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</si>
  <si>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</si>
  <si>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</si>
  <si>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</si>
  <si>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</si>
  <si>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</si>
  <si>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</si>
  <si>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</si>
  <si>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</si>
  <si>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</si>
  <si>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</si>
  <si>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</si>
  <si>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</si>
  <si>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</si>
  <si>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</si>
  <si>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</si>
  <si>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</si>
  <si>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</si>
  <si>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</si>
  <si>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</si>
  <si>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</si>
  <si>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</si>
  <si>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</si>
  <si>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</si>
  <si>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</si>
  <si>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</si>
  <si>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</si>
  <si>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</si>
  <si>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</si>
  <si>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</si>
  <si>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</si>
  <si>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</si>
  <si>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</si>
  <si>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</si>
  <si>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</si>
  <si>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</si>
  <si>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</si>
  <si>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</si>
  <si>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</si>
  <si>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</si>
  <si>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</si>
  <si>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</si>
  <si>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</si>
  <si>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</si>
  <si>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</si>
  <si>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</si>
  <si>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</si>
  <si>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</si>
  <si>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</si>
  <si>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</si>
  <si>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</si>
  <si>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</si>
  <si>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</si>
  <si>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</si>
  <si>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</si>
  <si>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</si>
  <si>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</si>
  <si>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</si>
  <si>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</si>
  <si>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</si>
  <si>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</si>
  <si>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</si>
  <si>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</si>
  <si>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</si>
  <si>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</si>
  <si>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</si>
  <si>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</si>
  <si>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</si>
  <si>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</si>
  <si>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</si>
  <si>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</si>
  <si>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</si>
  <si>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</si>
  <si>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</si>
  <si>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</si>
  <si>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</si>
  <si>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</si>
  <si>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</si>
  <si>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</si>
  <si>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</si>
  <si>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</si>
  <si>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</si>
  <si>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</si>
  <si>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</si>
  <si>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</si>
  <si>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</si>
  <si>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</si>
  <si>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</si>
  <si>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</si>
  <si>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</si>
  <si>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</si>
  <si>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</si>
  <si>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</si>
  <si>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</si>
  <si>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</si>
  <si>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</si>
  <si>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</si>
  <si>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</si>
  <si>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</si>
  <si>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</si>
  <si>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</si>
  <si>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</si>
  <si>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</si>
  <si>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</si>
  <si>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</si>
  <si>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</si>
  <si>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</si>
  <si>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</si>
  <si>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</si>
  <si>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</si>
  <si>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</si>
  <si>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</si>
  <si>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</si>
  <si>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</si>
  <si>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</si>
  <si>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</si>
  <si>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</si>
  <si>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</si>
  <si>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</si>
  <si>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</si>
  <si>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</si>
  <si>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</si>
  <si>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</si>
  <si>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</si>
  <si>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</si>
  <si>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</si>
  <si>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</si>
  <si>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</si>
  <si>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</si>
  <si>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</si>
  <si>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</si>
  <si>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</si>
  <si>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</si>
  <si>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</si>
  <si>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</si>
  <si>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</si>
  <si>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</si>
  <si>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</si>
  <si>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</si>
  <si>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</si>
  <si>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</si>
  <si>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</si>
  <si>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</si>
  <si>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</si>
  <si>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</si>
  <si>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</si>
  <si>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</si>
  <si>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</si>
  <si>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</si>
  <si>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</si>
  <si>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</si>
  <si>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</si>
  <si>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</si>
  <si>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</si>
  <si>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</si>
  <si>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</si>
  <si>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</si>
  <si>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</si>
  <si>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</si>
  <si>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</si>
  <si>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</si>
  <si>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</si>
  <si>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</si>
  <si>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</si>
  <si>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</si>
  <si>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</si>
  <si>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</si>
  <si>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</si>
  <si>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</si>
  <si>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</si>
  <si>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</si>
  <si>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</si>
  <si>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</si>
  <si>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</si>
  <si>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</si>
  <si>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</si>
  <si>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</si>
  <si>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</si>
  <si>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</si>
  <si>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</si>
  <si>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</si>
  <si>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</si>
  <si>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</si>
  <si>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</si>
  <si>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</si>
  <si>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</si>
  <si>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</si>
  <si>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</si>
  <si>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</si>
  <si>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</si>
  <si>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</si>
  <si>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</si>
  <si>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</si>
  <si>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</si>
  <si>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</si>
  <si>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</si>
  <si>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</si>
  <si>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</si>
  <si>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</si>
  <si>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</si>
  <si>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</si>
  <si>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</si>
  <si>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</si>
  <si>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</si>
  <si>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</si>
  <si>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</si>
  <si>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</si>
  <si>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</si>
  <si>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</si>
  <si>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</si>
  <si>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</si>
  <si>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</si>
  <si>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</si>
  <si>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</si>
  <si>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</si>
  <si>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</si>
  <si>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</si>
  <si>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</si>
  <si>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</si>
  <si>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</si>
  <si>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</si>
  <si>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</si>
  <si>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</si>
  <si>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</si>
  <si>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</si>
  <si>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</si>
  <si>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</si>
  <si>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</si>
  <si>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</si>
  <si>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</si>
  <si>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</si>
  <si>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</si>
  <si>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</si>
  <si>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</si>
  <si>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</si>
  <si>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</si>
  <si>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</si>
  <si>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</si>
  <si>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</si>
  <si>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</si>
  <si>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</si>
  <si>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</si>
  <si>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</si>
  <si>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</si>
  <si>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</si>
  <si>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</si>
  <si>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</si>
  <si>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</si>
  <si>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</si>
  <si>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</si>
  <si>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</si>
  <si>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</si>
  <si>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</si>
  <si>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</si>
  <si>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</si>
  <si>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</si>
  <si>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</si>
  <si>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</si>
  <si>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</si>
  <si>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</si>
  <si>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</si>
  <si>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</si>
  <si>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</si>
  <si>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</si>
  <si>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</si>
  <si>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</si>
  <si>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</si>
  <si>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</si>
  <si>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</si>
  <si>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</si>
  <si>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</si>
  <si>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</si>
  <si>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</si>
  <si>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</si>
  <si>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</si>
  <si>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</si>
  <si>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</si>
  <si>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</si>
  <si>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</si>
  <si>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</si>
  <si>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</si>
  <si>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</si>
  <si>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</si>
  <si>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</si>
  <si>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</si>
  <si>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</si>
  <si>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</si>
  <si>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</si>
  <si>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</si>
  <si>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</si>
  <si>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</si>
  <si>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</si>
  <si>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</si>
  <si>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</si>
  <si>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</si>
  <si>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</si>
  <si>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</si>
  <si>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</si>
  <si>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</si>
  <si>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</si>
  <si>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</si>
  <si>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</si>
  <si>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</si>
  <si>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</si>
  <si>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</si>
  <si>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</si>
  <si>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</si>
  <si>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</si>
  <si>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</si>
  <si>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</si>
  <si>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</si>
  <si>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</si>
  <si>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</si>
  <si>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</si>
  <si>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</si>
  <si>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</si>
  <si>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</si>
  <si>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</si>
  <si>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</si>
  <si>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</si>
  <si>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</si>
  <si>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</si>
  <si>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</si>
  <si>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</si>
  <si>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</si>
  <si>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</si>
  <si>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</si>
  <si>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</si>
  <si>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</si>
  <si>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</si>
  <si>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</si>
  <si>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</si>
  <si>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</si>
  <si>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</si>
  <si>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</si>
  <si>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</si>
  <si>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</si>
  <si>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</si>
  <si>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</si>
  <si>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</si>
  <si>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</si>
  <si>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</si>
  <si>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</si>
  <si>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</si>
  <si>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</si>
  <si>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</si>
  <si>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</si>
  <si>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</si>
  <si>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</si>
  <si>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</si>
  <si>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</si>
  <si>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</si>
  <si>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</si>
  <si>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</si>
  <si>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</si>
  <si>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</si>
  <si>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</si>
  <si>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</si>
  <si>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</si>
  <si>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</si>
  <si>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</si>
  <si>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</si>
  <si>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</si>
  <si>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</si>
  <si>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</si>
  <si>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</si>
  <si>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</si>
  <si>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</si>
  <si>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</si>
  <si>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</si>
  <si>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</si>
  <si>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</si>
  <si>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</si>
  <si>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</si>
  <si>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</si>
  <si>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</si>
  <si>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</si>
  <si>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</si>
  <si>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</si>
  <si>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</si>
  <si>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</si>
  <si>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</si>
  <si>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</si>
  <si>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</si>
  <si>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</si>
  <si>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</si>
  <si>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</si>
  <si>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</si>
  <si>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</si>
  <si>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</si>
  <si>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</si>
  <si>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</si>
  <si>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</si>
  <si>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</si>
  <si>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</si>
  <si>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</si>
  <si>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</si>
  <si>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</si>
  <si>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</si>
  <si>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</si>
  <si>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</si>
  <si>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</si>
  <si>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</si>
  <si>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</si>
  <si>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</si>
  <si>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</si>
  <si>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</si>
  <si>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</si>
  <si>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</si>
  <si>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</si>
  <si>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</si>
  <si>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</si>
  <si>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</si>
  <si>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</si>
  <si>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</si>
  <si>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</si>
  <si>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</si>
  <si>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</si>
  <si>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</si>
  <si>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</si>
  <si>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</si>
  <si>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</si>
  <si>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</si>
  <si>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</si>
  <si>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</si>
  <si>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</si>
  <si>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</si>
  <si>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</si>
  <si>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</si>
  <si>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</si>
  <si>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</si>
  <si>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</si>
  <si>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</si>
  <si>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</si>
  <si>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</si>
  <si>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</si>
  <si>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</si>
  <si>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</si>
  <si>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</si>
  <si>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</si>
  <si>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</si>
  <si>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</si>
  <si>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</si>
  <si>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</si>
  <si>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</si>
  <si>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</si>
  <si>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</si>
  <si>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</si>
  <si>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</si>
  <si>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</si>
  <si>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</si>
  <si>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</si>
  <si>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</si>
  <si>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</si>
  <si>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</si>
  <si>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</si>
  <si>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</si>
  <si>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</si>
  <si>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</si>
  <si>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</si>
  <si>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</si>
  <si>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</si>
  <si>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</si>
  <si>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</si>
  <si>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</si>
  <si>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</si>
  <si>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</si>
  <si>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</si>
  <si>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</si>
  <si>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</si>
  <si>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</si>
  <si>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</si>
  <si>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</si>
  <si>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</si>
  <si>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</si>
  <si>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</si>
  <si>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</si>
  <si>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</si>
  <si>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</si>
  <si>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</si>
  <si>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</si>
  <si>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</si>
  <si>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</si>
  <si>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</si>
  <si>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</si>
  <si>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</si>
  <si>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</si>
  <si>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</si>
  <si>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</si>
  <si>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</si>
  <si>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</si>
  <si>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</si>
  <si>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</si>
  <si>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</si>
  <si>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</si>
  <si>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</si>
  <si>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</si>
  <si>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</si>
  <si>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</si>
  <si>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</si>
  <si>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</si>
  <si>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</si>
  <si>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</si>
  <si>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</si>
  <si>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</si>
  <si>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</si>
  <si>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</si>
  <si>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</si>
  <si>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</si>
  <si>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</si>
  <si>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</si>
  <si>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</si>
  <si>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</si>
  <si>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</si>
  <si>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</si>
  <si>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</si>
  <si>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</si>
  <si>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</si>
  <si>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</si>
  <si>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</si>
  <si>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</si>
  <si>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</si>
  <si>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</si>
  <si>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</si>
  <si>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</si>
  <si>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</si>
  <si>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</si>
  <si>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</si>
  <si>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</si>
  <si>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</si>
  <si>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</si>
  <si>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</si>
  <si>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</si>
  <si>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</si>
  <si>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</si>
  <si>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</si>
  <si>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</si>
  <si>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</si>
  <si>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</si>
  <si>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</si>
  <si>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</si>
  <si>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</si>
  <si>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</si>
  <si>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</si>
  <si>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</si>
  <si>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</si>
  <si>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</si>
  <si>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</si>
  <si>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</si>
  <si>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</si>
  <si>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</si>
  <si>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</si>
  <si>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</si>
  <si>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</si>
  <si>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</si>
  <si>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</si>
  <si>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</si>
  <si>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</si>
  <si>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</si>
  <si>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</si>
  <si>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</si>
  <si>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</si>
  <si>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</si>
  <si>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</si>
  <si>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</si>
  <si>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</si>
  <si>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</si>
  <si>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</si>
  <si>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</si>
  <si>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</si>
  <si>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</si>
  <si>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</si>
  <si>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</si>
  <si>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</si>
  <si>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</si>
  <si>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</si>
  <si>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</si>
  <si>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</si>
  <si>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</si>
  <si>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</si>
  <si>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</si>
  <si>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</si>
  <si>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</si>
  <si>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</si>
  <si>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</si>
  <si>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</si>
  <si>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</si>
  <si>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</si>
  <si>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</si>
  <si>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</si>
  <si>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</si>
  <si>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</si>
  <si>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</si>
  <si>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</si>
  <si>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</si>
  <si>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</si>
  <si>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</si>
  <si>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</si>
  <si>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</si>
  <si>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</si>
  <si>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</si>
  <si>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</si>
  <si>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</si>
  <si>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</si>
  <si>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</si>
  <si>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</si>
  <si>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</si>
  <si>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</si>
  <si>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</si>
  <si>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</si>
  <si>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</si>
  <si>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</si>
  <si>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</si>
  <si>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</si>
  <si>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</si>
  <si>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</si>
  <si>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</si>
  <si>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</si>
  <si>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</si>
  <si>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</si>
  <si>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</si>
  <si>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</si>
  <si>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</si>
  <si>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</si>
  <si>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</si>
  <si>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</si>
  <si>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</si>
  <si>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</si>
  <si>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</si>
  <si>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</si>
  <si>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</si>
  <si>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</si>
  <si>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</si>
  <si>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</si>
  <si>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</si>
  <si>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</si>
  <si>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</si>
  <si>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</si>
  <si>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</si>
  <si>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</si>
  <si>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</si>
  <si>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</si>
  <si>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</si>
  <si>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</si>
  <si>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</si>
  <si>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</si>
  <si>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</si>
  <si>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</si>
  <si>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</si>
  <si>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</si>
  <si>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</si>
  <si>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</si>
  <si>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</si>
  <si>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</si>
  <si>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</si>
  <si>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</si>
  <si>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</si>
  <si>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</si>
  <si>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</si>
  <si>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</si>
  <si>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</si>
  <si>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</si>
  <si>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</si>
  <si>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</si>
  <si>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</si>
  <si>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</si>
  <si>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</si>
  <si>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</si>
  <si>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</si>
  <si>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</si>
  <si>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</si>
  <si>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</si>
  <si>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</si>
  <si>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</si>
  <si>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</si>
  <si>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</si>
  <si>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</si>
  <si>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</si>
  <si>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</si>
  <si>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</si>
  <si>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</si>
  <si>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</si>
  <si>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</si>
  <si>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</si>
  <si>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</si>
  <si>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</si>
  <si>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</si>
  <si>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</si>
  <si>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</si>
  <si>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</si>
  <si>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</si>
  <si>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</si>
  <si>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</si>
  <si>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</si>
  <si>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</si>
  <si>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</si>
  <si>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</si>
  <si>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</si>
  <si>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</si>
  <si>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</si>
  <si>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</si>
  <si>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</si>
  <si>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</si>
  <si>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</si>
  <si>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</si>
  <si>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</si>
  <si>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</si>
  <si>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</si>
  <si>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</si>
  <si>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</si>
  <si>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</si>
  <si>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</si>
  <si>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</si>
  <si>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</si>
  <si>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</si>
  <si>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</si>
  <si>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</si>
  <si>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</si>
  <si>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</si>
  <si>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</si>
  <si>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</si>
  <si>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</si>
  <si>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</si>
  <si>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</si>
  <si>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</si>
  <si>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</si>
  <si>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</si>
  <si>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</si>
  <si>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</si>
  <si>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</si>
  <si>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</si>
  <si>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</si>
  <si>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</si>
  <si>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</si>
  <si>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</si>
  <si>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</si>
  <si>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</si>
  <si>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</si>
  <si>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</si>
  <si>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</si>
  <si>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</si>
  <si>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</si>
  <si>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</si>
  <si>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</si>
  <si>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</si>
  <si>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</si>
  <si>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</si>
  <si>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</si>
  <si>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</si>
  <si>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</si>
  <si>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</si>
  <si>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</si>
  <si>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</si>
  <si>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</si>
  <si>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</si>
  <si>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</si>
  <si>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</si>
  <si>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</si>
  <si>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</si>
  <si>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</si>
  <si>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</si>
  <si>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</si>
  <si>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</si>
  <si>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</si>
  <si>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</si>
  <si>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</si>
  <si>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</si>
  <si>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</si>
  <si>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</si>
  <si>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</si>
  <si>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</si>
  <si>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</si>
  <si>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</si>
  <si>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</si>
  <si>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</si>
  <si>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</si>
  <si>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</si>
  <si>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</si>
  <si>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</si>
  <si>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</si>
  <si>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</si>
  <si>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</si>
  <si>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</si>
  <si>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</si>
  <si>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</si>
  <si>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</si>
  <si>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</si>
  <si>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</si>
  <si>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</si>
  <si>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</si>
  <si>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</si>
  <si>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</si>
  <si>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</si>
  <si>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</si>
  <si>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</si>
  <si>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</si>
  <si>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</si>
  <si>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</si>
  <si>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</si>
  <si>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</si>
  <si>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</si>
  <si>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</si>
  <si>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</si>
  <si>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</si>
  <si>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</si>
  <si>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</si>
  <si>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</si>
  <si>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</si>
  <si>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</si>
  <si>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</si>
  <si>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</si>
  <si>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</si>
  <si>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</si>
  <si>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</si>
  <si>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</si>
  <si>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</si>
  <si>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</si>
  <si>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</si>
  <si>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</si>
  <si>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</si>
  <si>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</si>
  <si>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</si>
  <si>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</si>
  <si>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</si>
  <si>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</si>
  <si>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</si>
  <si>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</si>
  <si>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</si>
  <si>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</si>
  <si>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</si>
  <si>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</si>
  <si>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</si>
  <si>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</si>
  <si>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</si>
  <si>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</si>
  <si>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</si>
  <si>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</si>
  <si>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</si>
  <si>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</si>
  <si>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</si>
  <si>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</si>
  <si>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</si>
  <si>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</si>
  <si>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</si>
  <si>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</si>
  <si>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</si>
  <si>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</si>
  <si>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</si>
  <si>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</si>
  <si>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</si>
  <si>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</si>
  <si>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</si>
  <si>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</si>
  <si>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</si>
  <si>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</si>
  <si>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</si>
  <si>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</si>
  <si>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</si>
  <si>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</si>
  <si>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</si>
  <si>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</si>
  <si>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</si>
  <si>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</si>
  <si>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</si>
  <si>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</si>
  <si>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</si>
  <si>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</si>
  <si>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</si>
  <si>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</si>
  <si>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</si>
  <si>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</si>
  <si>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</si>
  <si>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</si>
  <si>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</si>
  <si>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</si>
  <si>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</si>
  <si>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</si>
  <si>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</si>
  <si>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</si>
  <si>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</si>
  <si>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</si>
  <si>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</si>
  <si>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</si>
  <si>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</si>
  <si>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</si>
  <si>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</si>
  <si>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</si>
  <si>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</si>
  <si>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</si>
  <si>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</si>
  <si>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</si>
  <si>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</si>
  <si>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</si>
  <si>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</si>
  <si>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</si>
  <si>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</si>
  <si>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</si>
  <si>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</si>
  <si>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</si>
  <si>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</si>
  <si>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</si>
  <si>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</si>
  <si>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</si>
  <si>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</si>
  <si>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</si>
  <si>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</si>
  <si>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</si>
  <si>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</si>
  <si>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</si>
  <si>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</si>
  <si>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</si>
  <si>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</si>
  <si>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</si>
  <si>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</si>
  <si>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</si>
  <si>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</si>
  <si>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</si>
  <si>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</si>
  <si>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</si>
  <si>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</si>
  <si>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</si>
  <si>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</si>
  <si>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</si>
  <si>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</si>
  <si>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</si>
  <si>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</si>
  <si>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</si>
  <si>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</si>
  <si>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</si>
  <si>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</si>
  <si>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</si>
  <si>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</si>
  <si>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</si>
  <si>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</si>
  <si>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</si>
  <si>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</si>
  <si>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</si>
  <si>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</si>
  <si>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</si>
  <si>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</si>
  <si>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</si>
  <si>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</si>
  <si>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</si>
  <si>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</si>
  <si>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</si>
  <si>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</si>
  <si>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</si>
  <si>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</si>
  <si>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</si>
  <si>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</si>
  <si>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</si>
  <si>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</si>
  <si>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</si>
  <si>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</si>
  <si>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</si>
  <si>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</si>
  <si>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</si>
  <si>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</si>
  <si>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</si>
  <si>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</si>
  <si>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</si>
  <si>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</si>
  <si>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</si>
  <si>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</si>
  <si>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</si>
  <si>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</si>
  <si>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</si>
  <si>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</si>
  <si>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</si>
  <si>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</si>
  <si>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</si>
  <si>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</si>
  <si>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</si>
  <si>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</si>
  <si>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</si>
  <si>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</si>
  <si>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</si>
  <si>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</si>
  <si>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</si>
  <si>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</si>
  <si>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</si>
  <si>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</si>
  <si>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</si>
  <si>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</si>
  <si>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</si>
  <si>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</si>
  <si>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</si>
  <si>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</si>
  <si>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</si>
  <si>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</si>
  <si>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</si>
  <si>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</si>
  <si>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</si>
  <si>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</si>
  <si>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</si>
  <si>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</si>
  <si>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</si>
  <si>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</si>
  <si>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</si>
  <si>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</si>
  <si>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</si>
  <si>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</si>
  <si>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</si>
  <si>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</si>
  <si>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</si>
  <si>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</si>
  <si>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</si>
  <si>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</si>
  <si>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</si>
  <si>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</si>
  <si>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</si>
  <si>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</si>
  <si>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</si>
  <si>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</si>
  <si>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</si>
  <si>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</si>
  <si>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</si>
  <si>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</si>
  <si>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</si>
  <si>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</si>
  <si>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</si>
  <si>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</si>
  <si>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</si>
  <si>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</si>
  <si>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</si>
  <si>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</si>
  <si>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</si>
  <si>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</si>
  <si>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</si>
  <si>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</si>
  <si>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</si>
  <si>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</si>
  <si>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</si>
  <si>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</si>
  <si>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</si>
  <si>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</si>
  <si>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</si>
  <si>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</si>
  <si>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</si>
  <si>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</si>
  <si>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</si>
  <si>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</si>
  <si>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</si>
  <si>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</si>
  <si>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</si>
  <si>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</si>
  <si>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</si>
  <si>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</si>
  <si>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</si>
  <si>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</si>
  <si>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</si>
  <si>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</si>
  <si>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</si>
  <si>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</si>
  <si>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</si>
  <si>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</si>
  <si>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</si>
  <si>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</si>
  <si>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</si>
  <si>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</si>
  <si>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</si>
  <si>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</si>
  <si>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</si>
  <si>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</si>
  <si>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</si>
  <si>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</si>
  <si>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</si>
  <si>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</si>
  <si>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</si>
  <si>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</si>
  <si>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</si>
  <si>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</si>
  <si>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</si>
  <si>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</si>
  <si>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</si>
  <si>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</si>
  <si>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</si>
  <si>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</si>
  <si>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</si>
  <si>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</si>
  <si>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</si>
  <si>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</si>
  <si>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</si>
  <si>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</si>
  <si>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</si>
  <si>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</si>
  <si>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</si>
  <si>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</si>
  <si>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</si>
  <si>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</si>
  <si>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</si>
  <si>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</si>
  <si>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</si>
  <si>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</si>
  <si>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</si>
  <si>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</si>
  <si>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</si>
  <si>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</si>
  <si>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</si>
  <si>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</si>
  <si>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</si>
  <si>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</si>
  <si>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</si>
  <si>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</si>
  <si>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</si>
  <si>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</si>
  <si>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</si>
  <si>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</si>
  <si>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</si>
  <si>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</si>
  <si>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</si>
  <si>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</si>
  <si>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</si>
  <si>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</si>
  <si>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</si>
  <si>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</si>
  <si>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</si>
  <si>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</si>
  <si>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</si>
  <si>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</si>
  <si>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</si>
  <si>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</si>
  <si>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</si>
  <si>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</si>
  <si>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</si>
  <si>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</si>
  <si>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</si>
  <si>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</si>
  <si>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</si>
  <si>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</si>
  <si>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</si>
  <si>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</si>
  <si>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</si>
  <si>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</si>
  <si>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</si>
  <si>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</si>
  <si>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</si>
  <si>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</si>
  <si>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</si>
  <si>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</si>
  <si>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</si>
  <si>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</si>
  <si>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</si>
  <si>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</si>
  <si>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</si>
  <si>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</si>
  <si>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</si>
  <si>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</si>
  <si>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</si>
  <si>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</si>
  <si>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</si>
  <si>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</si>
  <si>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</si>
  <si>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</si>
  <si>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</si>
  <si>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</si>
  <si>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</si>
  <si>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</si>
  <si>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</si>
  <si>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</si>
  <si>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</si>
  <si>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</si>
  <si>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</si>
  <si>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</si>
  <si>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</si>
  <si>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</si>
  <si>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</si>
  <si>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</si>
  <si>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</si>
  <si>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</si>
  <si>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</si>
  <si>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</si>
  <si>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</si>
  <si>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</si>
  <si>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</si>
  <si>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</si>
  <si>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</si>
  <si>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</si>
  <si>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</si>
  <si>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</si>
  <si>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</si>
  <si>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</si>
  <si>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</si>
  <si>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</si>
  <si>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</si>
  <si>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</si>
  <si>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</si>
  <si>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</si>
  <si>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</si>
  <si>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</si>
  <si>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</si>
  <si>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</si>
  <si>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</si>
  <si>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</si>
  <si>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</si>
  <si>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</si>
  <si>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</si>
  <si>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</si>
  <si>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</si>
  <si>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</si>
  <si>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</si>
  <si>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</si>
  <si>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</si>
  <si>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</si>
  <si>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</si>
  <si>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</si>
  <si>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</si>
  <si>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</si>
  <si>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</si>
  <si>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</si>
  <si>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</si>
  <si>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</si>
  <si>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</si>
  <si>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</si>
  <si>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</si>
  <si>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</si>
  <si>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</si>
  <si>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</si>
  <si>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</si>
  <si>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</si>
  <si>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</si>
  <si>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</si>
  <si>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</si>
  <si>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</si>
  <si>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</si>
  <si>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</si>
  <si>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</si>
  <si>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</si>
  <si>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</si>
  <si>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</si>
  <si>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</si>
  <si>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</si>
  <si>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</si>
  <si>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</si>
  <si>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</si>
  <si>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</si>
  <si>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</si>
  <si>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</si>
  <si>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</si>
  <si>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</si>
  <si>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</si>
  <si>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</si>
  <si>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</si>
  <si>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</si>
  <si>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</si>
  <si>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</si>
  <si>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</si>
  <si>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</si>
  <si>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</si>
  <si>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</si>
  <si>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</si>
  <si>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</si>
  <si>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</si>
  <si>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</si>
  <si>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</si>
  <si>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</si>
  <si>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</si>
  <si>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</si>
  <si>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</si>
  <si>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</si>
  <si>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</si>
  <si>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</si>
  <si>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</si>
  <si>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</si>
  <si>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</si>
  <si>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</si>
  <si>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</si>
  <si>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</si>
  <si>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</si>
  <si>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</si>
  <si>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</si>
  <si>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</si>
  <si>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</si>
  <si>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</si>
  <si>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</si>
  <si>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</si>
  <si>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</si>
  <si>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</si>
  <si>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</si>
  <si>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</si>
  <si>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</si>
  <si>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</si>
  <si>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</si>
  <si>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</si>
  <si>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</si>
  <si>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</si>
  <si>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</si>
  <si>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</si>
  <si>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</si>
  <si>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</si>
  <si>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</si>
  <si>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</si>
  <si>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</si>
  <si>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</si>
  <si>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</si>
  <si>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</si>
  <si>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</si>
  <si>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</si>
  <si>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</si>
  <si>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</si>
  <si>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</si>
  <si>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</si>
  <si>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</si>
  <si>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</si>
  <si>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</si>
  <si>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</si>
  <si>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</si>
  <si>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</si>
  <si>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</si>
  <si>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</si>
  <si>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</si>
  <si>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</si>
  <si>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</si>
  <si>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</si>
  <si>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</si>
  <si>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</si>
  <si>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</si>
  <si>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</si>
  <si>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</si>
  <si>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</si>
  <si>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</si>
  <si>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</si>
  <si>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</si>
  <si>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</si>
  <si>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</si>
  <si>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</si>
  <si>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</si>
  <si>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</si>
  <si>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</si>
  <si>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</si>
  <si>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</si>
  <si>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</si>
  <si>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</si>
  <si>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</si>
  <si>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</si>
  <si>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</si>
  <si>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</si>
  <si>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</si>
  <si>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</si>
  <si>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</si>
  <si>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</si>
  <si>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</si>
  <si>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</si>
  <si>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</si>
  <si>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</si>
  <si>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</si>
  <si>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</si>
  <si>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</si>
  <si>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</si>
  <si>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</si>
  <si>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</si>
  <si>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</si>
  <si>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</si>
  <si>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</si>
  <si>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</si>
  <si>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</si>
  <si>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</si>
  <si>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</si>
  <si>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</si>
  <si>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</si>
  <si>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</si>
  <si>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</si>
  <si>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</si>
  <si>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</si>
  <si>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</si>
  <si>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</si>
  <si>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</si>
  <si>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</si>
  <si>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</si>
  <si>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</si>
  <si>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</si>
  <si>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</si>
  <si>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</si>
  <si>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</si>
  <si>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</si>
  <si>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</si>
  <si>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</si>
  <si>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</si>
  <si>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</si>
  <si>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</si>
  <si>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</si>
  <si>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</si>
  <si>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</si>
  <si>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</si>
  <si>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</si>
  <si>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</si>
  <si>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</si>
  <si>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</si>
  <si>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</si>
  <si>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</si>
  <si>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</si>
  <si>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</si>
  <si>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</si>
  <si>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</si>
  <si>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</si>
  <si>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</si>
  <si>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</si>
  <si>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</si>
  <si>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</si>
  <si>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</si>
  <si>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</si>
  <si>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</si>
  <si>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</si>
  <si>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</si>
  <si>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</si>
  <si>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</si>
  <si>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</si>
  <si>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</si>
  <si>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</si>
  <si>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</si>
  <si>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</si>
  <si>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</si>
  <si>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</si>
  <si>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</si>
  <si>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</si>
  <si>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</si>
  <si>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</si>
  <si>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</si>
  <si>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</si>
  <si>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</si>
  <si>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</si>
  <si>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</si>
  <si>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</si>
  <si>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</si>
  <si>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</si>
  <si>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</si>
  <si>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</si>
  <si>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</si>
  <si>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</si>
  <si>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</si>
  <si>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</si>
  <si>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</si>
  <si>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</si>
  <si>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</si>
  <si>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</si>
  <si>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</si>
  <si>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</si>
  <si>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</si>
  <si>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</si>
  <si>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</si>
  <si>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</si>
  <si>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</si>
  <si>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</si>
  <si>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</si>
  <si>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</si>
  <si>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</si>
  <si>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</si>
  <si>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</si>
  <si>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</si>
  <si>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</si>
  <si>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</si>
  <si>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</si>
  <si>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</si>
  <si>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</si>
  <si>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</si>
  <si>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</si>
  <si>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</si>
  <si>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</si>
  <si>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</si>
  <si>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</si>
  <si>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</si>
  <si>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</si>
  <si>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</si>
  <si>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</si>
  <si>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</si>
  <si>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</si>
  <si>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</si>
  <si>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</si>
  <si>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</si>
  <si>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</si>
  <si>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</si>
  <si>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</si>
  <si>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</si>
  <si>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</si>
  <si>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</si>
  <si>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</si>
  <si>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</si>
  <si>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</si>
  <si>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</si>
  <si>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</si>
  <si>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</si>
  <si>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</si>
  <si>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</si>
  <si>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</si>
  <si>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</si>
  <si>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</si>
  <si>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</si>
  <si>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</si>
  <si>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</si>
  <si>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</si>
  <si>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</si>
  <si>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</si>
  <si>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</si>
  <si>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</si>
  <si>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</si>
  <si>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</si>
  <si>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</si>
  <si>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</si>
  <si>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</si>
  <si>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</si>
  <si>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</si>
  <si>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</si>
  <si>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</si>
  <si>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</si>
  <si>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</si>
  <si>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</si>
  <si>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</si>
  <si>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</si>
  <si>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</si>
  <si>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</si>
  <si>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</si>
  <si>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</si>
  <si>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</si>
  <si>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</si>
  <si>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</si>
  <si>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</si>
  <si>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</si>
  <si>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</si>
  <si>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</si>
  <si>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</si>
  <si>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</si>
  <si>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</si>
  <si>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</si>
  <si>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</si>
  <si>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</si>
  <si>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</si>
  <si>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</si>
  <si>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</si>
  <si>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</si>
  <si>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</si>
  <si>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</si>
  <si>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</si>
  <si>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</si>
  <si>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</si>
  <si>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</si>
  <si>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</si>
  <si>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</si>
  <si>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</si>
  <si>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</si>
  <si>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</si>
  <si>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</si>
  <si>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</si>
  <si>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</si>
  <si>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</si>
  <si>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</si>
  <si>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</si>
  <si>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</si>
  <si>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</si>
  <si>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</si>
  <si>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</si>
  <si>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</si>
  <si>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</si>
  <si>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</si>
  <si>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</si>
  <si>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</si>
  <si>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</si>
  <si>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</si>
  <si>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</si>
  <si>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</si>
  <si>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</si>
  <si>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</si>
  <si>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</si>
  <si>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</si>
  <si>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</si>
  <si>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</si>
  <si>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</si>
  <si>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</si>
  <si>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</si>
  <si>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</si>
  <si>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</si>
  <si>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</si>
  <si>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</si>
  <si>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</si>
  <si>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</si>
  <si>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</si>
  <si>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</si>
  <si>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</si>
  <si>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</si>
  <si>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</si>
  <si>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</si>
  <si>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</si>
  <si>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</si>
  <si>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</si>
  <si>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</si>
  <si>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</si>
  <si>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</si>
  <si>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</si>
  <si>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</si>
  <si>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</si>
  <si>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</si>
  <si>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</si>
  <si>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</si>
  <si>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</si>
  <si>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</si>
  <si>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</si>
  <si>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</si>
  <si>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</si>
  <si>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</si>
  <si>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</si>
  <si>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</si>
  <si>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</si>
  <si>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</si>
  <si>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</si>
  <si>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</si>
  <si>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</si>
  <si>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</si>
  <si>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</si>
  <si>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</si>
  <si>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</si>
  <si>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</si>
  <si>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</si>
  <si>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</si>
  <si>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</si>
  <si>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</si>
  <si>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</si>
  <si>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</si>
  <si>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</si>
  <si>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</si>
  <si>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</si>
  <si>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</si>
  <si>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</si>
  <si>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</si>
  <si>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</si>
  <si>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</si>
  <si>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</si>
  <si>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</si>
  <si>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</si>
  <si>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</si>
  <si>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</si>
  <si>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</si>
  <si>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</si>
  <si>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</si>
  <si>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</si>
  <si>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</si>
  <si>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</si>
  <si>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</si>
  <si>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</si>
  <si>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</si>
  <si>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</si>
  <si>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</si>
  <si>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</si>
  <si>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</si>
  <si>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</si>
  <si>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</si>
  <si>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</si>
  <si>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</si>
  <si>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</si>
  <si>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</si>
  <si>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</si>
  <si>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</si>
  <si>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</si>
  <si>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</si>
  <si>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</si>
  <si>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</si>
  <si>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</si>
  <si>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</si>
  <si>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</si>
  <si>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</si>
  <si>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</si>
  <si>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</si>
  <si>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</si>
  <si>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</si>
  <si>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</si>
  <si>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</si>
  <si>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</si>
  <si>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</si>
  <si>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</si>
  <si>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</si>
  <si>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</si>
  <si>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</si>
  <si>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</si>
  <si>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</si>
  <si>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</si>
  <si>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</si>
  <si>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</si>
  <si>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</si>
  <si>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</si>
  <si>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</si>
  <si>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</si>
  <si>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</si>
  <si>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</si>
  <si>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</si>
  <si>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</si>
  <si>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</si>
  <si>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</si>
  <si>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</si>
  <si>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</si>
  <si>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</si>
  <si>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</si>
  <si>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</si>
  <si>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</si>
  <si>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</si>
  <si>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</si>
  <si>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</si>
  <si>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</si>
  <si>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</si>
  <si>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</si>
  <si>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</si>
  <si>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</si>
  <si>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</si>
  <si>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</si>
  <si>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</si>
  <si>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</si>
  <si>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</si>
  <si>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</si>
  <si>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</si>
  <si>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</si>
  <si>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</si>
  <si>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</si>
  <si>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</si>
  <si>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</si>
  <si>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</si>
  <si>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</si>
  <si>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</si>
  <si>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</si>
  <si>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</si>
  <si>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</si>
  <si>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</si>
  <si>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</si>
  <si>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</si>
  <si>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</si>
  <si>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</si>
  <si>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</si>
  <si>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</si>
  <si>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</si>
  <si>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</si>
  <si>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</si>
  <si>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</si>
  <si>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</si>
  <si>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</si>
  <si>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</si>
  <si>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</si>
  <si>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</si>
  <si>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</si>
  <si>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</si>
  <si>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</si>
  <si>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</si>
  <si>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</si>
  <si>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</si>
  <si>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</si>
  <si>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</si>
  <si>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</si>
  <si>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</si>
  <si>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</si>
  <si>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</si>
  <si>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</si>
  <si>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</si>
  <si>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</si>
  <si>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</si>
  <si>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</si>
  <si>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</si>
  <si>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</si>
  <si>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</si>
  <si>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</si>
  <si>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</si>
  <si>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</si>
  <si>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</si>
  <si>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</si>
  <si>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</si>
  <si>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</si>
  <si>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</si>
  <si>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</si>
  <si>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</si>
  <si>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</si>
  <si>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</si>
  <si>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</si>
  <si>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</si>
  <si>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</si>
  <si>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</si>
  <si>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</si>
  <si>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</si>
  <si>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</si>
  <si>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</si>
  <si>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</si>
  <si>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</si>
  <si>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</si>
  <si>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</si>
  <si>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</si>
  <si>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</si>
  <si>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</si>
  <si>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</si>
  <si>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</si>
  <si>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</si>
  <si>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</si>
  <si>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</si>
  <si>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</si>
  <si>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</si>
  <si>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</si>
  <si>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</si>
  <si>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</si>
  <si>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</si>
  <si>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</si>
  <si>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</si>
  <si>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</si>
  <si>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</si>
  <si>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</si>
  <si>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</si>
  <si>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</si>
  <si>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</si>
  <si>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</si>
  <si>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</si>
  <si>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</si>
  <si>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</si>
  <si>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</si>
  <si>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</si>
  <si>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</si>
  <si>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</si>
  <si>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</si>
  <si>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</si>
  <si>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</si>
  <si>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</si>
  <si>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</si>
  <si>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</si>
  <si>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</si>
  <si>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</si>
  <si>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</si>
  <si>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</si>
  <si>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</si>
  <si>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</si>
  <si>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</si>
  <si>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</si>
  <si>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</si>
  <si>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</si>
  <si>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</si>
  <si>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</si>
  <si>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</si>
  <si>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</si>
  <si>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</si>
  <si>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</si>
  <si>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</si>
  <si>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</si>
  <si>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</si>
  <si>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</si>
  <si>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</si>
  <si>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</si>
  <si>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</si>
  <si>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</si>
  <si>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</si>
  <si>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</si>
  <si>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</si>
  <si>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</si>
  <si>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</si>
  <si>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</si>
  <si>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</si>
  <si>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</si>
  <si>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</si>
  <si>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</si>
  <si>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</si>
  <si>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</si>
  <si>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</si>
  <si>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</si>
  <si>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</si>
  <si>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</si>
  <si>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</si>
  <si>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</si>
  <si>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</si>
  <si>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</si>
  <si>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</si>
  <si>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</si>
  <si>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</si>
  <si>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</si>
  <si>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</si>
  <si>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</si>
  <si>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</si>
  <si>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</si>
  <si>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</si>
  <si>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</si>
  <si>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</si>
  <si>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</si>
  <si>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</si>
  <si>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</si>
  <si>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</si>
  <si>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</si>
  <si>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</si>
  <si>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</si>
  <si>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</si>
  <si>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</si>
  <si>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</si>
  <si>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</si>
  <si>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</si>
  <si>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</si>
  <si>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</si>
  <si>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</si>
  <si>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</si>
  <si>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</si>
  <si>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</si>
  <si>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</si>
  <si>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</si>
  <si>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</si>
  <si>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</si>
  <si>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</si>
  <si>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</si>
  <si>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</si>
  <si>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</si>
  <si>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</si>
  <si>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</si>
  <si>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</si>
  <si>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</si>
  <si>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</si>
  <si>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</si>
  <si>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</si>
  <si>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</si>
  <si>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</si>
  <si>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</si>
  <si>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</si>
  <si>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</si>
  <si>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</si>
  <si>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</si>
  <si>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</si>
  <si>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</si>
  <si>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</si>
  <si>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</si>
  <si>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</si>
  <si>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</si>
  <si>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</si>
  <si>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</si>
  <si>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</si>
  <si>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</si>
  <si>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</si>
  <si>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</si>
  <si>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</si>
  <si>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</si>
  <si>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</si>
  <si>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</si>
  <si>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</si>
  <si>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</si>
  <si>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</si>
  <si>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</si>
  <si>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</si>
  <si>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</si>
  <si>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</si>
  <si>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</si>
  <si>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</si>
  <si>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</si>
  <si>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</si>
  <si>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</si>
  <si>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</si>
  <si>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</si>
  <si>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</si>
  <si>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</si>
  <si>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</si>
  <si>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</si>
  <si>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</si>
  <si>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</si>
  <si>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</si>
  <si>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</si>
  <si>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</si>
  <si>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</si>
  <si>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</si>
  <si>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</si>
  <si>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</si>
  <si>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</si>
  <si>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</si>
  <si>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</si>
  <si>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</si>
  <si>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</si>
  <si>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</si>
  <si>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</si>
  <si>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</si>
  <si>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</si>
  <si>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</si>
  <si>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</si>
  <si>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</si>
  <si>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</si>
  <si>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</si>
  <si>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</si>
  <si>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</si>
  <si>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</si>
  <si>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</si>
  <si>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</si>
  <si>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</si>
  <si>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</si>
  <si>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</si>
  <si>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</si>
  <si>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</si>
  <si>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</si>
  <si>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</si>
  <si>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</si>
  <si>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</si>
  <si>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</si>
  <si>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</si>
  <si>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</si>
  <si>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</si>
  <si>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</si>
  <si>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</si>
  <si>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</si>
  <si>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</si>
  <si>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</si>
  <si>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</si>
  <si>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</si>
  <si>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</si>
  <si>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</si>
  <si>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</si>
  <si>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</si>
  <si>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</si>
  <si>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</si>
  <si>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</si>
  <si>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</si>
  <si>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</si>
  <si>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</si>
  <si>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</si>
  <si>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</si>
  <si>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</si>
  <si>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</si>
  <si>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</si>
  <si>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</si>
  <si>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</si>
  <si>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</si>
  <si>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</si>
  <si>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</si>
  <si>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</si>
  <si>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</si>
  <si>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</si>
  <si>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</si>
  <si>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</si>
  <si>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</si>
  <si>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</si>
  <si>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</si>
  <si>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</si>
  <si>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</si>
  <si>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</si>
  <si>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</si>
  <si>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</si>
  <si>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</si>
  <si>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</si>
  <si>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</si>
  <si>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</si>
  <si>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</si>
  <si>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</si>
  <si>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</si>
  <si>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</si>
  <si>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</si>
  <si>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</si>
  <si>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</si>
  <si>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</si>
  <si>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</si>
  <si>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</si>
  <si>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</si>
  <si>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</si>
  <si>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</si>
  <si>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</si>
  <si>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</si>
  <si>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</si>
  <si>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</si>
  <si>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</si>
  <si>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</si>
  <si>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</si>
  <si>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</si>
  <si>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</si>
  <si>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</si>
  <si>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</si>
  <si>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</si>
  <si>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</si>
  <si>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</si>
  <si>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</si>
  <si>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</si>
  <si>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</si>
  <si>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</si>
  <si>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</si>
  <si>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</si>
  <si>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</si>
  <si>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</si>
  <si>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</si>
  <si>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</si>
  <si>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</si>
  <si>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</si>
  <si>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</si>
  <si>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</si>
  <si>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</si>
  <si>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</si>
  <si>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</si>
  <si>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</si>
  <si>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</si>
  <si>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</si>
  <si>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</si>
  <si>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</si>
  <si>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</si>
  <si>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</si>
  <si>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</si>
  <si>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</si>
  <si>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</si>
  <si>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</si>
  <si>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</si>
  <si>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</si>
  <si>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</si>
  <si>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</si>
  <si>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</si>
  <si>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</si>
  <si>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</si>
  <si>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</si>
  <si>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</si>
  <si>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</si>
  <si>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</si>
  <si>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</si>
  <si>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</si>
  <si>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</si>
  <si>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</si>
  <si>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</si>
  <si>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</si>
  <si>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</si>
  <si>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</si>
  <si>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</si>
  <si>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</si>
  <si>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</si>
  <si>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</si>
  <si>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</si>
  <si>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</si>
  <si>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</si>
  <si>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</si>
  <si>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</si>
  <si>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</si>
  <si>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</si>
  <si>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</si>
  <si>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</si>
  <si>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</si>
  <si>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</si>
  <si>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</si>
  <si>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</si>
  <si>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</si>
  <si>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</si>
  <si>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</si>
  <si>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</si>
  <si>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</si>
  <si>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</si>
  <si>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</si>
  <si>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</si>
  <si>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</si>
  <si>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</si>
  <si>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</si>
  <si>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</si>
  <si>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</si>
  <si>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</si>
  <si>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</si>
  <si>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</si>
  <si>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</si>
  <si>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</si>
  <si>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</si>
  <si>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</si>
  <si>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</si>
  <si>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</si>
  <si>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</si>
  <si>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</si>
  <si>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</si>
  <si>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</si>
  <si>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</si>
  <si>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</si>
  <si>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</si>
  <si>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</si>
  <si>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</si>
  <si>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</si>
  <si>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</si>
  <si>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</si>
  <si>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</si>
  <si>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</si>
  <si>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</si>
  <si>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</si>
  <si>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</si>
  <si>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</si>
  <si>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</si>
  <si>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</si>
  <si>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</si>
  <si>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</si>
  <si>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</si>
  <si>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</si>
  <si>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</si>
  <si>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</si>
  <si>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</si>
  <si>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</si>
  <si>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</si>
  <si>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</si>
  <si>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</si>
  <si>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</si>
  <si>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</si>
  <si>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</si>
  <si>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</si>
  <si>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</si>
  <si>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</si>
  <si>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</si>
  <si>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</si>
  <si>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</si>
  <si>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</si>
  <si>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</si>
  <si>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</si>
  <si>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</si>
  <si>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</si>
  <si>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</si>
  <si>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</si>
  <si>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</si>
  <si>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</si>
  <si>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</si>
  <si>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</si>
  <si>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</si>
  <si>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</si>
  <si>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</si>
  <si>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</si>
  <si>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</si>
  <si>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</si>
  <si>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</si>
  <si>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</si>
  <si>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</si>
  <si>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</si>
  <si>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</si>
  <si>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</si>
  <si>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</si>
  <si>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</si>
  <si>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</si>
  <si>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</si>
  <si>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</si>
  <si>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</si>
  <si>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</si>
  <si>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</si>
  <si>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</si>
  <si>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</si>
  <si>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</si>
  <si>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</si>
  <si>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</si>
  <si>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</si>
  <si>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</si>
  <si>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</si>
  <si>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</si>
  <si>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</si>
  <si>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</si>
  <si>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</si>
  <si>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</si>
  <si>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</si>
  <si>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</si>
  <si>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</si>
  <si>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</si>
  <si>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</si>
  <si>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</si>
  <si>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</si>
  <si>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</si>
  <si>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</si>
  <si>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</si>
  <si>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</si>
  <si>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</si>
  <si>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</si>
  <si>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</si>
  <si>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</si>
  <si>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</si>
  <si>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</si>
  <si>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</si>
  <si>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</si>
  <si>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</si>
  <si>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</si>
  <si>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</si>
  <si>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</si>
  <si>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</si>
  <si>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</si>
  <si>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</si>
  <si>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</si>
  <si>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</si>
  <si>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</si>
  <si>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</si>
  <si>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</si>
  <si>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</si>
  <si>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</si>
  <si>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</si>
  <si>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</si>
  <si>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</si>
  <si>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</si>
  <si>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</si>
  <si>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</si>
  <si>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</si>
  <si>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</si>
  <si>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</si>
  <si>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</si>
  <si>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</si>
  <si>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</si>
  <si>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</si>
  <si>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</si>
  <si>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</si>
  <si>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</si>
  <si>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</si>
  <si>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</si>
  <si>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</si>
  <si>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</si>
  <si>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</si>
  <si>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</si>
  <si>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</si>
  <si>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</si>
  <si>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</si>
  <si>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</si>
  <si>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</si>
  <si>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</si>
  <si>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</si>
  <si>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</si>
  <si>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</si>
  <si>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</si>
  <si>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</si>
  <si>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</si>
  <si>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</si>
  <si>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</si>
  <si>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</si>
  <si>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</si>
  <si>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</si>
  <si>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</si>
  <si>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</si>
  <si>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</si>
  <si>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</si>
  <si>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</si>
  <si>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</si>
  <si>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</si>
  <si>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</si>
  <si>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</si>
  <si>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</si>
  <si>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</si>
  <si>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</si>
  <si>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</si>
  <si>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</si>
  <si>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</si>
  <si>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</si>
  <si>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</si>
  <si>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</si>
  <si>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</si>
  <si>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</si>
  <si>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</si>
  <si>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</si>
  <si>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</si>
  <si>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</si>
  <si>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</si>
  <si>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</si>
  <si>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</si>
  <si>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</si>
  <si>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</si>
  <si>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</si>
  <si>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</si>
  <si>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</si>
  <si>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</si>
  <si>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</si>
  <si>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</si>
  <si>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</si>
  <si>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</si>
  <si>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</si>
  <si>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</si>
  <si>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</si>
  <si>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</si>
  <si>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</si>
  <si>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</si>
  <si>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</si>
  <si>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</si>
  <si>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</si>
  <si>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</si>
  <si>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</si>
  <si>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</si>
  <si>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</si>
  <si>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</si>
  <si>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</si>
  <si>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</si>
  <si>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</si>
  <si>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</si>
  <si>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</si>
  <si>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</si>
  <si>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</si>
  <si>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</si>
  <si>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</si>
  <si>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</si>
  <si>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</si>
  <si>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</si>
  <si>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</si>
  <si>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</si>
  <si>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</si>
  <si>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</si>
  <si>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</si>
  <si>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</si>
  <si>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</si>
  <si>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</si>
  <si>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</si>
  <si>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</si>
  <si>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</si>
  <si>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</si>
  <si>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</si>
  <si>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</si>
  <si>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</si>
  <si>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</si>
  <si>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</si>
  <si>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</si>
  <si>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</si>
  <si>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</si>
  <si>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</si>
  <si>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</si>
  <si>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</si>
  <si>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</si>
  <si>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</si>
  <si>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</si>
  <si>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</si>
  <si>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</si>
  <si>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</si>
  <si>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</si>
  <si>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</si>
  <si>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</si>
  <si>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</si>
  <si>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</si>
  <si>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</si>
  <si>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</si>
  <si>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</si>
  <si>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</si>
  <si>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</si>
  <si>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</si>
  <si>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</si>
  <si>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</si>
  <si>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</si>
  <si>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</si>
  <si>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</si>
  <si>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</si>
  <si>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</si>
  <si>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</si>
  <si>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</si>
  <si>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</si>
  <si>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</si>
  <si>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</si>
  <si>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</si>
  <si>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</si>
  <si>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</si>
  <si>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</si>
  <si>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</si>
  <si>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</si>
  <si>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</si>
  <si>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</si>
  <si>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</si>
  <si>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</si>
  <si>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</si>
  <si>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</si>
  <si>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</si>
  <si>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</si>
  <si>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</si>
  <si>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</si>
  <si>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</si>
  <si>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</si>
  <si>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</si>
  <si>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</si>
  <si>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</si>
  <si>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</si>
  <si>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</si>
  <si>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</si>
  <si>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</si>
  <si>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</si>
  <si>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</si>
  <si>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</si>
  <si>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</si>
  <si>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</si>
  <si>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</si>
  <si>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</si>
  <si>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</si>
  <si>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</si>
  <si>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</si>
  <si>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</si>
  <si>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</si>
  <si>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</si>
  <si>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</si>
  <si>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</si>
  <si>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</si>
  <si>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</si>
  <si>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</si>
  <si>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</si>
  <si>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</si>
  <si>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</si>
  <si>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</si>
  <si>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</si>
  <si>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</si>
  <si>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</si>
  <si>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</si>
  <si>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</si>
  <si>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</si>
  <si>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</si>
  <si>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</si>
  <si>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</si>
  <si>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</si>
  <si>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</si>
  <si>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</si>
  <si>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</si>
  <si>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</si>
  <si>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</si>
  <si>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</si>
  <si>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</si>
  <si>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</si>
  <si>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</si>
  <si>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</si>
  <si>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</si>
  <si>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</si>
  <si>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</si>
  <si>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</si>
  <si>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</si>
  <si>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</si>
  <si>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</si>
  <si>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</si>
  <si>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</si>
  <si>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</si>
  <si>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</si>
  <si>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</si>
  <si>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</si>
  <si>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</si>
  <si>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</si>
  <si>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</si>
  <si>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</si>
  <si>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</si>
  <si>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</si>
  <si>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</si>
  <si>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</si>
  <si>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</si>
  <si>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</si>
  <si>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</si>
  <si>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</si>
  <si>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</si>
  <si>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</si>
  <si>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</si>
  <si>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</si>
  <si>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</si>
  <si>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</si>
  <si>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</si>
  <si>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</si>
  <si>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</si>
  <si>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</si>
  <si>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</si>
  <si>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</si>
  <si>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</si>
  <si>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</si>
  <si>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</si>
  <si>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</si>
  <si>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</si>
  <si>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</si>
  <si>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</si>
  <si>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</si>
  <si>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</si>
  <si>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</si>
  <si>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</si>
  <si>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</si>
  <si>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</si>
  <si>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</si>
  <si>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</si>
  <si>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</si>
  <si>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</si>
  <si>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</si>
  <si>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</si>
  <si>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</si>
  <si>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</si>
  <si>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</si>
  <si>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</si>
  <si>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</si>
  <si>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</si>
  <si>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</si>
  <si>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</si>
  <si>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</si>
  <si>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</si>
  <si>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</si>
  <si>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</si>
  <si>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</si>
  <si>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</si>
  <si>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</si>
  <si>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</si>
  <si>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</si>
  <si>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</si>
  <si>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</si>
  <si>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</si>
  <si>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</si>
  <si>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</si>
  <si>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</si>
  <si>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</si>
  <si>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</si>
  <si>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</si>
  <si>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</si>
  <si>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</si>
  <si>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</si>
  <si>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</si>
  <si>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</si>
  <si>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</si>
  <si>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</si>
  <si>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</si>
  <si>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</si>
  <si>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</si>
  <si>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</si>
  <si>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</si>
  <si>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</si>
  <si>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</si>
  <si>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</si>
  <si>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</si>
  <si>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</si>
  <si>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</si>
  <si>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</si>
  <si>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</si>
  <si>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</si>
  <si>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</si>
  <si>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</si>
  <si>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</si>
  <si>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</si>
  <si>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</si>
  <si>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</si>
  <si>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</si>
  <si>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</si>
  <si>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</si>
  <si>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</si>
  <si>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</si>
  <si>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</si>
  <si>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</si>
  <si>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</si>
  <si>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</si>
  <si>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</si>
  <si>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</si>
  <si>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</si>
  <si>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</si>
  <si>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</si>
  <si>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</si>
  <si>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</si>
  <si>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</si>
  <si>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</si>
  <si>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</si>
  <si>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</si>
  <si>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</si>
  <si>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</si>
  <si>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</si>
  <si>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</si>
  <si>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</si>
  <si>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</si>
  <si>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</si>
  <si>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</si>
  <si>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</si>
  <si>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</si>
  <si>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</si>
  <si>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</si>
  <si>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</si>
  <si>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</si>
  <si>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</si>
  <si>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</si>
  <si>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</si>
  <si>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</si>
  <si>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</si>
  <si>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</si>
  <si>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</si>
  <si>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</si>
  <si>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</si>
  <si>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</si>
  <si>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</si>
  <si>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</si>
  <si>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</si>
  <si>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</si>
  <si>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</si>
  <si>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</si>
  <si>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</si>
  <si>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</si>
  <si>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</si>
  <si>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</si>
  <si>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</si>
  <si>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</si>
  <si>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</si>
  <si>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</si>
  <si>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</si>
  <si>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</si>
  <si>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</si>
  <si>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</si>
  <si>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</si>
  <si>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</si>
  <si>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</si>
  <si>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</si>
  <si>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</si>
  <si>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</si>
  <si>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</si>
  <si>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</si>
  <si>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</si>
  <si>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</si>
  <si>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</si>
  <si>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</si>
  <si>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</si>
  <si>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</si>
  <si>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</si>
  <si>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</si>
  <si>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</si>
  <si>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</si>
  <si>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</si>
  <si>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</si>
  <si>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</si>
  <si>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</si>
  <si>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</si>
  <si>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</si>
  <si>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</si>
  <si>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</si>
  <si>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</si>
  <si>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</si>
  <si>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</si>
  <si>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</si>
  <si>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</si>
  <si>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</si>
  <si>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</si>
  <si>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</si>
  <si>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</si>
  <si>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</si>
  <si>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</si>
  <si>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</si>
  <si>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</si>
  <si>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</si>
  <si>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</si>
  <si>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</si>
  <si>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</si>
  <si>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</si>
  <si>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</si>
  <si>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</si>
  <si>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</si>
  <si>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</si>
  <si>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</si>
  <si>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</si>
  <si>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</si>
  <si>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</si>
  <si>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</si>
  <si>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</si>
  <si>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</si>
  <si>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</si>
  <si>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</si>
  <si>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</si>
  <si>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</si>
  <si>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</si>
  <si>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</si>
  <si>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</si>
  <si>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</si>
  <si>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</si>
  <si>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</si>
  <si>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</si>
  <si>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</si>
  <si>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</si>
  <si>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</si>
  <si>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</si>
  <si>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</si>
  <si>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</si>
  <si>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</si>
  <si>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</si>
  <si>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</si>
  <si>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</si>
  <si>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</si>
  <si>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</si>
  <si>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</si>
  <si>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</si>
  <si>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</si>
  <si>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</si>
  <si>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</si>
  <si>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</si>
  <si>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</si>
  <si>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</si>
  <si>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</si>
  <si>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</si>
  <si>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</si>
  <si>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</si>
  <si>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</si>
  <si>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</si>
  <si>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</si>
  <si>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</si>
  <si>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</si>
  <si>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</si>
  <si>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</si>
  <si>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</si>
  <si>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</si>
  <si>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</si>
  <si>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</si>
  <si>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</si>
  <si>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</si>
  <si>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</si>
  <si>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</si>
  <si>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</si>
  <si>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</si>
  <si>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</si>
  <si>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</si>
  <si>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</si>
  <si>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</si>
  <si>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</si>
  <si>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</si>
  <si>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</si>
  <si>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</si>
  <si>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</si>
  <si>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</si>
  <si>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</si>
  <si>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</si>
  <si>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</si>
  <si>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</si>
  <si>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</si>
  <si>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</si>
  <si>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</si>
  <si>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</si>
  <si>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</si>
  <si>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</si>
  <si>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</si>
  <si>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</si>
  <si>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</si>
  <si>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</si>
  <si>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</si>
  <si>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</si>
  <si>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</si>
  <si>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</si>
  <si>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</si>
  <si>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</si>
  <si>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</si>
  <si>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</si>
  <si>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</si>
  <si>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</si>
  <si>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</si>
  <si>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</si>
  <si>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</si>
  <si>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</si>
  <si>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</si>
  <si>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</si>
  <si>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</si>
  <si>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</si>
  <si>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</si>
  <si>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</si>
  <si>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</si>
  <si>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</si>
  <si>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</si>
  <si>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</si>
  <si>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</si>
  <si>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</si>
  <si>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</si>
  <si>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</si>
  <si>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</si>
  <si>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</si>
  <si>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</si>
  <si>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</si>
  <si>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</si>
  <si>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</si>
  <si>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</si>
  <si>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</si>
  <si>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</si>
  <si>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</si>
  <si>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</si>
  <si>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</si>
  <si>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</si>
  <si>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</si>
  <si>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</si>
  <si>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</si>
  <si>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</si>
  <si>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</si>
  <si>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</si>
  <si>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</si>
  <si>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</si>
  <si>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</si>
  <si>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</si>
  <si>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</si>
  <si>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</si>
  <si>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</si>
  <si>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</si>
  <si>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</si>
  <si>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</si>
  <si>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</si>
  <si>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</si>
  <si>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</si>
  <si>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</si>
  <si>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</si>
  <si>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</si>
  <si>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</si>
  <si>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</si>
  <si>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</si>
  <si>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</si>
  <si>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</si>
  <si>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</si>
  <si>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</si>
  <si>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</si>
  <si>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</si>
  <si>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</si>
  <si>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</si>
  <si>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</si>
  <si>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</si>
  <si>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</si>
  <si>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</si>
  <si>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</si>
  <si>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</si>
  <si>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</si>
  <si>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</si>
  <si>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</si>
  <si>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</si>
  <si>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</si>
  <si>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</si>
  <si>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</si>
  <si>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</si>
  <si>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</si>
  <si>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</si>
  <si>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</si>
  <si>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</si>
  <si>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</si>
  <si>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</si>
  <si>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</si>
  <si>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</si>
  <si>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</si>
  <si>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</si>
  <si>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</si>
  <si>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</si>
  <si>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</si>
  <si>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</si>
  <si>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</si>
  <si>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</si>
  <si>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</si>
  <si>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</si>
  <si>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</si>
  <si>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</si>
  <si>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</si>
  <si>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</si>
  <si>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</si>
  <si>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</si>
  <si>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</si>
  <si>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</si>
  <si>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</si>
  <si>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</si>
  <si>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</si>
  <si>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</si>
  <si>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</si>
  <si>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</si>
  <si>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</si>
  <si>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</si>
  <si>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</si>
  <si>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</si>
  <si>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</si>
  <si>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</si>
  <si>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</si>
  <si>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</si>
  <si>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</si>
  <si>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</si>
  <si>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</si>
  <si>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</si>
  <si>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</si>
  <si>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</si>
  <si>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</si>
  <si>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</si>
  <si>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</si>
  <si>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</si>
  <si>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</si>
  <si>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</si>
  <si>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</si>
  <si>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</si>
  <si>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</si>
  <si>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</si>
  <si>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</si>
  <si>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</si>
  <si>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</si>
  <si>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</si>
  <si>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</si>
  <si>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</si>
  <si>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</si>
  <si>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</si>
  <si>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</si>
  <si>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</si>
  <si>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</si>
  <si>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</si>
  <si>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</si>
  <si>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</si>
  <si>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</si>
  <si>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</si>
  <si>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</si>
  <si>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</si>
  <si>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</si>
  <si>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</si>
  <si>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</si>
  <si>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</si>
  <si>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</si>
  <si>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</si>
  <si>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</si>
  <si>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</si>
  <si>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</si>
  <si>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</si>
  <si>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</si>
  <si>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</si>
  <si>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</si>
  <si>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</si>
  <si>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</si>
  <si>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</si>
  <si>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</si>
  <si>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</si>
  <si>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</si>
  <si>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</si>
  <si>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</si>
  <si>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</si>
  <si>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</si>
  <si>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</si>
  <si>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</si>
  <si>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</si>
  <si>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</si>
  <si>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</si>
  <si>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</si>
  <si>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</si>
  <si>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</si>
  <si>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</si>
  <si>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</si>
  <si>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</si>
  <si>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</si>
  <si>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</si>
  <si>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</si>
  <si>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</si>
  <si>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</si>
  <si>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</si>
  <si>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</si>
  <si>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</si>
  <si>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</si>
  <si>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</si>
  <si>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</si>
  <si>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</si>
  <si>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</si>
  <si>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</si>
  <si>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</si>
  <si>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</si>
  <si>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</si>
  <si>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</si>
  <si>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</si>
  <si>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</si>
  <si>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</si>
  <si>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</si>
  <si>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</si>
  <si>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</si>
  <si>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</si>
  <si>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</si>
  <si>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</si>
  <si>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</si>
  <si>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</si>
  <si>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</si>
  <si>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</si>
  <si>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</si>
  <si>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</si>
  <si>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</si>
  <si>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</si>
  <si>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</si>
  <si>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</si>
  <si>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</si>
  <si>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</si>
  <si>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</si>
  <si>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</si>
  <si>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</si>
  <si>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</si>
  <si>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</si>
  <si>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</si>
  <si>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</si>
  <si>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</si>
  <si>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</si>
  <si>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</si>
  <si>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</si>
  <si>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</si>
  <si>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</si>
  <si>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</si>
  <si>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</si>
  <si>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</si>
  <si>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</si>
  <si>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</si>
  <si>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</si>
  <si>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</si>
  <si>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</si>
  <si>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</si>
  <si>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</si>
  <si>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</si>
  <si>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</si>
  <si>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</si>
  <si>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</si>
  <si>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</si>
  <si>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</si>
  <si>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</si>
  <si>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</si>
  <si>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</si>
  <si>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</si>
  <si>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</si>
  <si>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</si>
  <si>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</si>
  <si>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</si>
  <si>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</si>
  <si>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</si>
  <si>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</si>
  <si>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</si>
  <si>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</si>
  <si>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</si>
  <si>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</si>
  <si>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</si>
  <si>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</si>
  <si>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</si>
  <si>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</si>
  <si>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</si>
  <si>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</si>
  <si>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</si>
  <si>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</si>
  <si>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</si>
  <si>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</si>
  <si>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</si>
  <si>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</si>
  <si>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</si>
  <si>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</si>
  <si>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</si>
  <si>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</si>
  <si>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</si>
  <si>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</si>
  <si>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</si>
  <si>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</si>
  <si>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</si>
  <si>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</si>
  <si>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</si>
  <si>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</si>
  <si>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</si>
  <si>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</si>
  <si>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</si>
  <si>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</si>
  <si>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</si>
  <si>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</si>
  <si>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</si>
  <si>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</si>
  <si>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</si>
  <si>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</si>
  <si>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</si>
  <si>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</si>
  <si>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</si>
  <si>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</si>
  <si>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</si>
  <si>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</si>
  <si>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</si>
  <si>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</si>
  <si>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</si>
  <si>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</si>
  <si>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</si>
  <si>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</si>
  <si>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</si>
  <si>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</si>
  <si>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</si>
  <si>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</si>
  <si>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</si>
  <si>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</si>
  <si>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</si>
  <si>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</si>
  <si>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</si>
  <si>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</si>
  <si>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</si>
  <si>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</si>
  <si>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</si>
  <si>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</si>
  <si>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</si>
  <si>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</si>
  <si>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</si>
  <si>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</si>
  <si>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</si>
  <si>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</si>
  <si>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</si>
  <si>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</si>
  <si>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</si>
  <si>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</si>
  <si>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</si>
  <si>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</si>
  <si>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</si>
  <si>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</si>
  <si>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</si>
  <si>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</si>
  <si>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</si>
  <si>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</si>
  <si>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</si>
  <si>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</si>
  <si>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</si>
  <si>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</si>
  <si>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</si>
  <si>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</si>
  <si>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</si>
  <si>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</si>
  <si>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</si>
  <si>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</si>
  <si>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</si>
  <si>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</si>
  <si>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</si>
  <si>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</si>
  <si>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</si>
  <si>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</si>
  <si>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</si>
  <si>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</si>
  <si>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</si>
  <si>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</si>
  <si>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</si>
  <si>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</si>
  <si>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</si>
  <si>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</si>
  <si>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</si>
  <si>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</si>
  <si>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</si>
  <si>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</si>
  <si>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</si>
  <si>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</si>
  <si>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</si>
  <si>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</si>
  <si>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</si>
  <si>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</si>
  <si>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</si>
  <si>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</si>
  <si>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</si>
  <si>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</si>
  <si>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</si>
  <si>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</si>
  <si>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</si>
  <si>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</si>
  <si>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</si>
  <si>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</si>
  <si>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</si>
  <si>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</si>
  <si>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</si>
  <si>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</si>
  <si>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</si>
  <si>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</si>
  <si>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</si>
  <si>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</si>
  <si>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</si>
  <si>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</si>
  <si>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</si>
  <si>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</si>
  <si>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</si>
  <si>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</si>
  <si>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</si>
  <si>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</si>
  <si>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</si>
  <si>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</si>
  <si>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</si>
  <si>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</si>
  <si>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</si>
  <si>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</si>
  <si>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</si>
  <si>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</si>
  <si>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</si>
  <si>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</si>
  <si>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</si>
  <si>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</si>
  <si>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</si>
  <si>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</si>
  <si>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</si>
  <si>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</si>
  <si>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</si>
  <si>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</si>
  <si>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</si>
  <si>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</si>
  <si>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</si>
  <si>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</si>
  <si>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</si>
  <si>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</si>
  <si>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</si>
  <si>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</si>
  <si>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</si>
  <si>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</si>
  <si>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</si>
  <si>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</si>
  <si>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</si>
  <si>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</si>
  <si>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</si>
  <si>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</si>
  <si>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</si>
  <si>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</si>
  <si>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</si>
  <si>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</si>
  <si>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</si>
  <si>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</si>
  <si>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</si>
  <si>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</si>
  <si>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</si>
  <si>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</si>
  <si>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</si>
  <si>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</si>
  <si>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</si>
  <si>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</si>
  <si>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</si>
  <si>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</si>
  <si>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</si>
  <si>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</si>
  <si>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</si>
  <si>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</si>
  <si>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</si>
  <si>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</si>
  <si>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</si>
  <si>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</si>
  <si>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</si>
  <si>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</si>
  <si>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</si>
  <si>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</si>
  <si>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</si>
  <si>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</si>
  <si>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</si>
  <si>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</si>
  <si>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</si>
  <si>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</si>
  <si>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</si>
  <si>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</si>
  <si>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</si>
  <si>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</si>
  <si>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</si>
  <si>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</si>
  <si>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</si>
  <si>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</si>
  <si>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</si>
  <si>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</si>
  <si>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</si>
  <si>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</si>
  <si>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</si>
  <si>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</si>
  <si>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</si>
  <si>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</si>
  <si>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</si>
  <si>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</si>
  <si>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</si>
  <si>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</si>
  <si>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</si>
  <si>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</si>
  <si>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</si>
  <si>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</si>
  <si>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</si>
  <si>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</si>
  <si>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</si>
  <si>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</si>
  <si>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</si>
  <si>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</si>
  <si>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</si>
  <si>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</si>
  <si>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</si>
  <si>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</si>
  <si>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</si>
  <si>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</si>
  <si>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</si>
  <si>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</si>
  <si>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</si>
  <si>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</si>
  <si>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</si>
  <si>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</si>
  <si>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</si>
  <si>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</si>
  <si>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</si>
  <si>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</si>
  <si>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</si>
  <si>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</si>
  <si>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</si>
  <si>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</si>
  <si>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</si>
  <si>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</si>
  <si>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</si>
  <si>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</si>
  <si>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</si>
  <si>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</si>
  <si>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</si>
  <si>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</si>
  <si>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</si>
  <si>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</si>
  <si>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</si>
  <si>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</si>
  <si>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</si>
  <si>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</si>
  <si>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</si>
  <si>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</si>
  <si>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</si>
  <si>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</si>
  <si>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</si>
  <si>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</si>
  <si>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</si>
  <si>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</si>
  <si>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</si>
  <si>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</si>
  <si>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</si>
  <si>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</si>
  <si>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</si>
  <si>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</si>
  <si>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</si>
  <si>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</si>
  <si>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</si>
  <si>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</si>
  <si>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</si>
  <si>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</si>
  <si>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</si>
  <si>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</si>
  <si>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</si>
  <si>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</si>
  <si>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</si>
  <si>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</si>
  <si>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</si>
  <si>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</si>
  <si>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</si>
  <si>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</si>
  <si>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</si>
  <si>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</si>
  <si>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</si>
  <si>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</si>
  <si>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</si>
  <si>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</si>
  <si>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</si>
  <si>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</si>
  <si>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</si>
  <si>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</si>
  <si>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</si>
  <si>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</si>
  <si>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</si>
  <si>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</si>
  <si>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</si>
  <si>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</si>
  <si>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</si>
  <si>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</si>
  <si>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</si>
  <si>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</si>
  <si>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</si>
  <si>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</si>
  <si>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</si>
  <si>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</si>
  <si>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</si>
  <si>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</si>
  <si>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</si>
  <si>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</si>
  <si>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</si>
  <si>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</si>
  <si>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</si>
  <si>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</si>
  <si>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</si>
  <si>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</si>
  <si>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</si>
  <si>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</si>
  <si>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</si>
  <si>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</si>
  <si>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</si>
  <si>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</si>
  <si>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</si>
  <si>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</si>
  <si>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</si>
  <si>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</si>
  <si>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</si>
  <si>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</si>
  <si>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</si>
  <si>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</si>
  <si>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</si>
  <si>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</si>
  <si>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</si>
  <si>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</si>
  <si>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</si>
  <si>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</si>
  <si>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</si>
  <si>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</si>
  <si>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</si>
  <si>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</si>
  <si>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</si>
  <si>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</si>
  <si>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</si>
  <si>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</si>
  <si>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</si>
  <si>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</si>
  <si>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</si>
  <si>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</si>
  <si>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</si>
  <si>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</si>
  <si>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</si>
  <si>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</si>
  <si>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</si>
  <si>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</si>
  <si>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</si>
  <si>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</si>
  <si>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</si>
  <si>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</si>
  <si>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</si>
  <si>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</si>
  <si>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</si>
  <si>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</si>
  <si>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</si>
  <si>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</si>
  <si>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</si>
  <si>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</si>
  <si>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</si>
  <si>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</si>
  <si>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</si>
  <si>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</si>
  <si>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</si>
  <si>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</si>
  <si>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</si>
  <si>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</si>
  <si>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</si>
  <si>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</si>
  <si>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</si>
  <si>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</si>
  <si>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</si>
  <si>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</si>
  <si>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</si>
  <si>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</si>
  <si>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</si>
  <si>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</si>
  <si>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</si>
  <si>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</si>
  <si>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</si>
  <si>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</si>
  <si>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</si>
  <si>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</si>
  <si>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</si>
  <si>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</si>
  <si>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</si>
  <si>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</si>
  <si>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</si>
  <si>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</si>
  <si>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</si>
  <si>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</si>
  <si>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</si>
  <si>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</si>
  <si>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</si>
  <si>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</si>
  <si>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</si>
  <si>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</si>
  <si>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</si>
  <si>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</si>
  <si>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</si>
  <si>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</si>
  <si>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</si>
  <si>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</si>
  <si>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</si>
  <si>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</si>
  <si>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</si>
  <si>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</si>
  <si>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</si>
  <si>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</si>
  <si>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</si>
  <si>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</si>
  <si>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</si>
  <si>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</si>
  <si>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</si>
  <si>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</si>
  <si>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</si>
  <si>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</si>
  <si>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</si>
  <si>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</si>
  <si>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</si>
  <si>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</si>
  <si>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</si>
  <si>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</si>
  <si>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</si>
  <si>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</si>
  <si>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</si>
  <si>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</si>
  <si>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</si>
  <si>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</si>
  <si>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</si>
  <si>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</si>
  <si>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</si>
  <si>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</si>
  <si>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</si>
  <si>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</si>
  <si>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</si>
  <si>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</si>
  <si>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</si>
  <si>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</si>
  <si>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</si>
  <si>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</si>
  <si>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</si>
  <si>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</si>
  <si>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</si>
  <si>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</si>
  <si>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</si>
  <si>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</si>
  <si>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</si>
  <si>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</si>
  <si>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</si>
  <si>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</si>
  <si>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</si>
  <si>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</si>
  <si>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</si>
  <si>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</si>
  <si>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</si>
  <si>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</si>
  <si>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</si>
  <si>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</si>
  <si>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</si>
  <si>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</si>
  <si>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</si>
  <si>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</si>
  <si>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</si>
  <si>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</si>
  <si>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</si>
  <si>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</si>
  <si>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</si>
  <si>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</si>
  <si>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</si>
  <si>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</si>
  <si>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</si>
  <si>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</si>
  <si>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</si>
  <si>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</si>
  <si>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</si>
  <si>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</si>
  <si>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</si>
  <si>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</si>
  <si>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</si>
  <si>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</si>
  <si>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</si>
  <si>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</si>
  <si>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</si>
  <si>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</si>
  <si>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</si>
  <si>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</si>
  <si>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</si>
  <si>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</si>
  <si>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</si>
  <si>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</si>
  <si>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</si>
  <si>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</si>
  <si>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</si>
  <si>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</si>
  <si>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</si>
  <si>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</si>
  <si>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</si>
  <si>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</si>
  <si>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</si>
  <si>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</si>
  <si>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</si>
  <si>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</si>
  <si>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</si>
  <si>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</si>
  <si>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</si>
  <si>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</si>
  <si>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</si>
  <si>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</si>
  <si>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</si>
  <si>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</si>
  <si>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</si>
  <si>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</si>
  <si>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</si>
  <si>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</si>
  <si>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</si>
  <si>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</si>
  <si>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</si>
  <si>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</si>
  <si>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</si>
  <si>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</si>
  <si>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</si>
  <si>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</si>
  <si>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</si>
  <si>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</si>
  <si>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</si>
  <si>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</si>
  <si>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</si>
  <si>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</si>
  <si>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</si>
  <si>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</si>
  <si>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</si>
  <si>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</si>
  <si>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</si>
  <si>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</si>
  <si>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</si>
  <si>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</si>
  <si>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</si>
  <si>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</si>
  <si>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</si>
  <si>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</si>
  <si>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</si>
  <si>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</si>
  <si>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</si>
  <si>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</si>
  <si>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</si>
  <si>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</si>
  <si>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</si>
  <si>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</si>
  <si>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</si>
  <si>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</si>
  <si>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</si>
  <si>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</si>
  <si>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</si>
  <si>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</si>
  <si>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</si>
  <si>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</si>
  <si>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</si>
  <si>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</si>
  <si>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</si>
  <si>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</si>
  <si>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</si>
  <si>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</si>
  <si>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</si>
  <si>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</si>
  <si>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</si>
  <si>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</si>
  <si>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</si>
  <si>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</si>
  <si>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</si>
  <si>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</si>
  <si>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</si>
  <si>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</si>
  <si>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</si>
  <si>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</si>
  <si>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</si>
  <si>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</si>
  <si>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</si>
  <si>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</si>
  <si>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</si>
  <si>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</si>
  <si>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</si>
  <si>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</si>
  <si>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</si>
  <si>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</si>
  <si>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</si>
  <si>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</si>
  <si>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</si>
  <si>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</si>
  <si>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</si>
  <si>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</si>
  <si>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</si>
  <si>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</si>
  <si>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</si>
  <si>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</si>
  <si>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</si>
  <si>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</si>
  <si>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</si>
  <si>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</si>
  <si>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</si>
  <si>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</si>
  <si>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</si>
  <si>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</si>
  <si>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</si>
  <si>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</si>
  <si>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</si>
  <si>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</si>
  <si>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</si>
  <si>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</si>
  <si>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</si>
  <si>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</si>
  <si>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</si>
  <si>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</si>
  <si>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</si>
  <si>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</si>
  <si>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</si>
  <si>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</si>
  <si>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</si>
  <si>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</si>
  <si>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</si>
  <si>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</si>
  <si>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</si>
  <si>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</si>
  <si>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</si>
  <si>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</si>
  <si>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</si>
  <si>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</si>
  <si>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</si>
  <si>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</si>
  <si>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</si>
  <si>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</si>
  <si>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</si>
  <si>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</si>
  <si>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</si>
  <si>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</si>
  <si>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</si>
  <si>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</si>
  <si>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</si>
  <si>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</si>
  <si>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</si>
  <si>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</si>
  <si>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</si>
  <si>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</si>
  <si>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</si>
  <si>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</si>
  <si>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</si>
  <si>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</si>
  <si>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</si>
  <si>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</si>
  <si>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</si>
  <si>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</si>
  <si>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</si>
  <si>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</si>
  <si>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</si>
  <si>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</si>
  <si>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</si>
  <si>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</si>
  <si>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</si>
  <si>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</si>
  <si>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</si>
  <si>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</si>
  <si>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</si>
  <si>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</si>
  <si>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</si>
  <si>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</si>
  <si>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</si>
  <si>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</si>
  <si>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</si>
  <si>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</si>
  <si>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</si>
  <si>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</si>
  <si>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</si>
  <si>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</si>
  <si>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</si>
  <si>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</si>
  <si>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</si>
  <si>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</si>
  <si>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</si>
  <si>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</si>
  <si>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</si>
  <si>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</si>
  <si>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</si>
  <si>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</si>
  <si>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</si>
  <si>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</si>
  <si>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</si>
  <si>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</si>
  <si>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</si>
  <si>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</si>
  <si>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</si>
  <si>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</si>
  <si>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</si>
  <si>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</si>
  <si>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</si>
  <si>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</si>
  <si>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</si>
  <si>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</si>
  <si>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</si>
  <si>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</si>
  <si>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</si>
  <si>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</si>
  <si>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</si>
  <si>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</si>
  <si>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</si>
  <si>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</si>
  <si>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</si>
  <si>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</si>
  <si>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</si>
  <si>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</si>
  <si>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</si>
  <si>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</si>
  <si>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</si>
  <si>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</si>
  <si>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</si>
  <si>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</si>
  <si>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</si>
  <si>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</si>
  <si>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</si>
  <si>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</si>
  <si>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</si>
  <si>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</si>
  <si>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</si>
  <si>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</si>
  <si>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</si>
  <si>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</si>
  <si>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</si>
  <si>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</si>
  <si>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</si>
  <si>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</si>
  <si>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</si>
  <si>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</si>
  <si>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</si>
  <si>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</si>
  <si>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</si>
  <si>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</si>
  <si>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</si>
  <si>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</si>
  <si>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</si>
  <si>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</si>
  <si>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</si>
  <si>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</si>
  <si>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</si>
  <si>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</si>
  <si>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</si>
  <si>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</si>
  <si>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</si>
  <si>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</si>
  <si>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</si>
  <si>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</si>
  <si>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</si>
  <si>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</si>
  <si>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</si>
  <si>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</si>
  <si>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</si>
  <si>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</si>
  <si>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</si>
  <si>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</si>
  <si>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</si>
  <si>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</si>
  <si>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</si>
  <si>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</si>
  <si>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</si>
  <si>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</si>
  <si>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</si>
  <si>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</si>
  <si>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</si>
  <si>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</si>
  <si>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</si>
  <si>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</si>
  <si>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</si>
  <si>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</si>
  <si>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</si>
  <si>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</si>
  <si>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</si>
  <si>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</si>
  <si>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</si>
  <si>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</si>
  <si>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</si>
  <si>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</si>
  <si>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</si>
  <si>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</si>
  <si>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</si>
  <si>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</si>
  <si>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</si>
  <si>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</si>
  <si>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</si>
  <si>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</si>
  <si>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</si>
  <si>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</si>
  <si>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</si>
  <si>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</si>
  <si>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</si>
  <si>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</si>
  <si>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</si>
  <si>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</si>
  <si>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</si>
  <si>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</si>
  <si>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</si>
  <si>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</si>
  <si>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</si>
  <si>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</si>
  <si>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</si>
  <si>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</si>
  <si>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</si>
  <si>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</si>
  <si>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</si>
  <si>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</si>
  <si>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</si>
  <si>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</si>
  <si>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</si>
  <si>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</si>
  <si>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</si>
  <si>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</si>
  <si>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</si>
  <si>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</si>
  <si>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</si>
  <si>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</si>
  <si>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</si>
  <si>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</si>
  <si>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</si>
  <si>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</si>
  <si>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</si>
  <si>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</si>
  <si>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</si>
  <si>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</si>
  <si>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</si>
  <si>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</si>
  <si>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</si>
  <si>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</si>
  <si>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</si>
  <si>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</si>
  <si>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</si>
  <si>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</si>
  <si>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</si>
  <si>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</si>
  <si>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</si>
  <si>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</si>
  <si>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</si>
  <si>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</si>
  <si>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</si>
  <si>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</si>
  <si>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</si>
  <si>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</si>
  <si>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</si>
  <si>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</si>
  <si>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</si>
  <si>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</si>
  <si>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</si>
  <si>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</si>
  <si>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</si>
  <si>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</si>
  <si>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</si>
  <si>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</si>
  <si>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</si>
  <si>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</si>
  <si>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</si>
  <si>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</si>
  <si>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</si>
  <si>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</si>
  <si>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</si>
  <si>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</si>
  <si>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</si>
  <si>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</si>
  <si>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</si>
  <si>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</si>
  <si>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</si>
  <si>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</si>
  <si>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</si>
  <si>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</si>
  <si>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</si>
  <si>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</si>
  <si>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</si>
  <si>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</si>
  <si>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</si>
  <si>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</si>
  <si>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</si>
  <si>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</si>
  <si>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</si>
  <si>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</si>
  <si>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</si>
  <si>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</si>
  <si>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</si>
  <si>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</si>
  <si>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</si>
  <si>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</si>
  <si>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</si>
  <si>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</si>
  <si>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</si>
  <si>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</si>
  <si>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</si>
  <si>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</si>
  <si>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</si>
  <si>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</si>
  <si>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</si>
  <si>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</si>
  <si>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</si>
  <si>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</si>
  <si>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</si>
  <si>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</si>
  <si>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</si>
  <si>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</si>
  <si>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</si>
  <si>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</si>
  <si>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</si>
  <si>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</si>
  <si>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</si>
  <si>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</si>
  <si>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</si>
  <si>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</si>
  <si>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</si>
  <si>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</si>
  <si>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</si>
  <si>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</si>
  <si>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</si>
  <si>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</si>
  <si>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</si>
  <si>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</si>
  <si>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</si>
  <si>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</si>
  <si>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</si>
  <si>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</si>
  <si>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</si>
  <si>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</si>
  <si>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</si>
  <si>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</si>
  <si>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</si>
  <si>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</si>
  <si>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</si>
  <si>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</si>
  <si>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</si>
  <si>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</si>
  <si>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</si>
  <si>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</si>
  <si>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</si>
  <si>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</si>
  <si>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</si>
  <si>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</si>
  <si>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</si>
  <si>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</si>
  <si>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</si>
  <si>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</si>
  <si>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</si>
  <si>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</si>
  <si>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</si>
  <si>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</si>
  <si>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</si>
  <si>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</si>
  <si>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</si>
  <si>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</si>
  <si>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</si>
  <si>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</si>
  <si>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</si>
  <si>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</si>
  <si>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</si>
  <si>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</si>
  <si>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</si>
  <si>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</si>
  <si>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</si>
  <si>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</si>
  <si>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</si>
  <si>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</si>
  <si>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</si>
  <si>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</si>
  <si>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</si>
  <si>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</si>
  <si>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</si>
  <si>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</si>
  <si>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</si>
  <si>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</si>
  <si>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</si>
  <si>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</si>
  <si>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</si>
  <si>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</si>
  <si>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</si>
  <si>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</si>
  <si>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</si>
  <si>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</si>
  <si>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</si>
  <si>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</si>
  <si>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</si>
  <si>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</si>
  <si>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</si>
  <si>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</si>
  <si>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</si>
  <si>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</si>
  <si>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</si>
  <si>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</si>
  <si>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</si>
  <si>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</si>
  <si>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</si>
  <si>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</si>
  <si>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</si>
  <si>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</si>
  <si>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</si>
  <si>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</si>
  <si>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</si>
  <si>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</si>
  <si>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</si>
  <si>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</si>
  <si>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</si>
  <si>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</si>
  <si>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</si>
  <si>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</si>
  <si>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</si>
  <si>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</si>
  <si>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</si>
  <si>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</si>
  <si>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</si>
  <si>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</si>
  <si>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</si>
  <si>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</si>
  <si>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</si>
  <si>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</si>
  <si>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</si>
  <si>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</si>
  <si>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</si>
  <si>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</si>
  <si>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</si>
  <si>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</si>
  <si>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</si>
  <si>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</si>
  <si>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</si>
  <si>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</si>
  <si>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</si>
  <si>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</si>
  <si>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</si>
  <si>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</si>
  <si>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</si>
  <si>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</si>
  <si>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</si>
  <si>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</si>
  <si>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</si>
  <si>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</si>
  <si>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</si>
  <si>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</si>
  <si>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</si>
  <si>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</si>
  <si>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</si>
  <si>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</si>
  <si>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</si>
  <si>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</si>
  <si>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</si>
  <si>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</si>
  <si>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</si>
  <si>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</si>
  <si>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</si>
  <si>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</si>
  <si>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</si>
  <si>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</si>
  <si>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</si>
  <si>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</si>
  <si>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</si>
  <si>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</si>
  <si>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</si>
  <si>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</si>
  <si>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</si>
  <si>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</si>
  <si>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</si>
  <si>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</si>
  <si>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</si>
  <si>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</si>
  <si>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</si>
  <si>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</si>
  <si>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</si>
  <si>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</si>
  <si>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</si>
  <si>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</si>
  <si>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</si>
  <si>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</si>
  <si>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</si>
  <si>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</si>
  <si>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</si>
  <si>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</si>
  <si>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</si>
  <si>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</si>
  <si>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</si>
  <si>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</si>
  <si>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</si>
  <si>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</si>
  <si>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</si>
  <si>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</si>
  <si>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</si>
  <si>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</si>
  <si>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</si>
  <si>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</si>
  <si>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</si>
  <si>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</si>
  <si>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</si>
  <si>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</si>
  <si>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</si>
  <si>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</si>
  <si>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</si>
  <si>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</si>
  <si>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</si>
  <si>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</si>
  <si>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</si>
  <si>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</si>
  <si>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</si>
  <si>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</si>
  <si>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</si>
  <si>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</si>
  <si>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</si>
  <si>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</si>
  <si>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</si>
  <si>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</si>
  <si>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</si>
  <si>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</si>
  <si>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</si>
  <si>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</si>
  <si>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</si>
  <si>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</si>
  <si>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</si>
  <si>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</si>
  <si>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</si>
  <si>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</si>
  <si>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</si>
  <si>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</si>
  <si>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</si>
  <si>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</si>
  <si>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</si>
  <si>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</si>
  <si>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</si>
  <si>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</si>
  <si>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</si>
  <si>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</si>
  <si>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</si>
  <si>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</si>
  <si>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</si>
  <si>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</si>
  <si>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</si>
  <si>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</si>
  <si>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</si>
  <si>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</si>
  <si>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</si>
  <si>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</si>
  <si>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</si>
  <si>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</si>
  <si>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</si>
  <si>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</si>
  <si>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</si>
  <si>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</si>
  <si>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</si>
  <si>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</si>
  <si>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</si>
  <si>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</si>
  <si>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</si>
  <si>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</si>
  <si>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</si>
  <si>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</si>
  <si>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</si>
  <si>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</si>
  <si>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</si>
  <si>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</si>
  <si>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</si>
  <si>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</si>
  <si>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</si>
  <si>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</si>
  <si>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</si>
  <si>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</si>
  <si>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</si>
  <si>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</si>
  <si>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</si>
  <si>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</si>
  <si>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</si>
  <si>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</si>
  <si>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</si>
  <si>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</si>
  <si>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</si>
  <si>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</si>
  <si>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</si>
  <si>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</si>
  <si>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</si>
  <si>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</si>
  <si>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</si>
  <si>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</si>
  <si>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</si>
  <si>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</si>
  <si>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</si>
  <si>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</si>
  <si>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</si>
  <si>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</si>
  <si>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</si>
  <si>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</si>
  <si>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</si>
  <si>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</si>
  <si>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</si>
  <si>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</si>
  <si>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</si>
  <si>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</si>
  <si>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</si>
  <si>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</si>
  <si>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</si>
  <si>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</si>
  <si>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</si>
  <si>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</si>
  <si>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</si>
  <si>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</si>
  <si>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</si>
  <si>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</si>
  <si>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</si>
  <si>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</si>
  <si>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</si>
  <si>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</si>
  <si>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</si>
  <si>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</si>
  <si>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</si>
  <si>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</si>
  <si>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</si>
  <si>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</si>
  <si>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</si>
  <si>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</si>
  <si>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</si>
  <si>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</si>
  <si>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</si>
  <si>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</si>
  <si>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</si>
  <si>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</si>
  <si>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</si>
  <si>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</si>
  <si>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</si>
  <si>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</si>
  <si>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</si>
  <si>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</si>
  <si>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</si>
  <si>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</si>
  <si>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</si>
  <si>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</si>
  <si>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</si>
  <si>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</si>
  <si>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</si>
  <si>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</si>
  <si>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</si>
  <si>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</si>
  <si>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</si>
  <si>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</si>
  <si>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</si>
  <si>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</si>
  <si>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</si>
  <si>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</si>
  <si>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</si>
  <si>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</si>
  <si>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</si>
  <si>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</si>
  <si>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</si>
  <si>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</si>
  <si>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</si>
  <si>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</si>
  <si>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</si>
  <si>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</si>
  <si>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</si>
  <si>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</si>
  <si>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</si>
  <si>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</si>
  <si>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</si>
  <si>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</si>
  <si>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</si>
  <si>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</si>
  <si>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</si>
  <si>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</si>
  <si>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</si>
  <si>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</si>
  <si>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</si>
  <si>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</si>
  <si>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</si>
  <si>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</si>
  <si>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</si>
  <si>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</si>
  <si>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</si>
  <si>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</si>
  <si>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</si>
  <si>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</si>
  <si>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</si>
  <si>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</si>
  <si>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</si>
  <si>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</si>
  <si>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</si>
  <si>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</si>
  <si>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</si>
  <si>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</si>
  <si>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</si>
  <si>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</si>
  <si>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</si>
  <si>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</si>
  <si>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</si>
  <si>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</si>
  <si>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</si>
  <si>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</si>
  <si>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</si>
  <si>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</si>
  <si>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</si>
  <si>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</si>
  <si>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</si>
  <si>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</si>
  <si>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</si>
  <si>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</si>
  <si>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</si>
  <si>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</si>
  <si>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</si>
  <si>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</si>
  <si>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</si>
  <si>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</si>
  <si>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</si>
  <si>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</si>
  <si>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</si>
  <si>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</si>
  <si>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</si>
  <si>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</si>
  <si>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</si>
  <si>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</si>
  <si>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</si>
  <si>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</si>
  <si>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</si>
  <si>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</si>
  <si>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</si>
  <si>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</si>
  <si>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</si>
  <si>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</si>
  <si>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</si>
  <si>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</si>
  <si>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</si>
  <si>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</si>
  <si>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</si>
  <si>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</si>
  <si>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</si>
  <si>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</si>
  <si>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</si>
  <si>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</si>
  <si>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</si>
  <si>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</si>
  <si>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</si>
  <si>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</si>
  <si>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</si>
  <si>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</si>
  <si>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</si>
  <si>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</si>
  <si>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</si>
  <si>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</si>
  <si>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</si>
  <si>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</si>
  <si>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</si>
  <si>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</si>
  <si>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</si>
  <si>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</si>
  <si>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</si>
  <si>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</si>
  <si>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</si>
  <si>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</si>
  <si>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</si>
  <si>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</si>
  <si>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</si>
  <si>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</si>
  <si>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</si>
  <si>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</si>
  <si>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</si>
  <si>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</si>
  <si>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</si>
  <si>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</si>
  <si>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</si>
  <si>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</si>
  <si>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</si>
  <si>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</si>
  <si>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</si>
  <si>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</si>
  <si>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</si>
  <si>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</si>
  <si>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</si>
  <si>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</si>
  <si>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</si>
  <si>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</si>
  <si>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</si>
  <si>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</si>
  <si>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</si>
  <si>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</si>
  <si>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</si>
  <si>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</si>
  <si>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</si>
  <si>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</si>
  <si>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</si>
  <si>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</si>
  <si>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</si>
  <si>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</si>
  <si>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</si>
  <si>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</si>
  <si>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</si>
  <si>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</si>
  <si>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</si>
  <si>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</si>
  <si>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</si>
  <si>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</si>
  <si>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</si>
  <si>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</si>
  <si>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</si>
  <si>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</si>
  <si>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</si>
  <si>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</si>
  <si>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</si>
  <si>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</si>
  <si>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</si>
  <si>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</si>
  <si>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</si>
  <si>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</si>
  <si>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</si>
  <si>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</si>
  <si>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</si>
  <si>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</si>
  <si>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</si>
  <si>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</si>
  <si>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</si>
  <si>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</si>
  <si>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</si>
  <si>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</si>
  <si>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</si>
  <si>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</si>
  <si>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</si>
  <si>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</si>
  <si>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</si>
  <si>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</si>
  <si>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</si>
  <si>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</si>
  <si>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</si>
  <si>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</si>
  <si>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</si>
  <si>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</si>
  <si>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</si>
  <si>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</si>
  <si>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</si>
  <si>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</si>
  <si>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</si>
  <si>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</si>
  <si>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</si>
  <si>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</si>
  <si>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</si>
  <si>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</si>
  <si>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</si>
  <si>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</si>
  <si>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</si>
  <si>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</si>
  <si>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</si>
  <si>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</si>
  <si>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</si>
  <si>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</si>
  <si>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</si>
  <si>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</si>
  <si>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</si>
  <si>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</si>
  <si>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</si>
  <si>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</si>
  <si>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</si>
  <si>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</si>
  <si>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</si>
  <si>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</si>
  <si>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</si>
  <si>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</si>
  <si>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</si>
  <si>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</si>
  <si>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</si>
  <si>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</si>
  <si>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</si>
  <si>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</si>
  <si>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</si>
  <si>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</si>
  <si>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</si>
  <si>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</si>
  <si>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</si>
  <si>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</si>
  <si>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</si>
  <si>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</si>
  <si>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</si>
  <si>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</si>
  <si>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</si>
  <si>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</si>
  <si>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</si>
  <si>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</si>
  <si>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</si>
  <si>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</si>
  <si>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</si>
  <si>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</si>
  <si>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</si>
  <si>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</si>
  <si>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</si>
  <si>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</si>
  <si>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</si>
  <si>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</si>
  <si>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</si>
  <si>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</si>
  <si>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</si>
  <si>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</si>
  <si>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</si>
  <si>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</si>
  <si>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</si>
  <si>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</si>
  <si>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</si>
  <si>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</si>
  <si>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</si>
  <si>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</si>
  <si>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</si>
  <si>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</si>
  <si>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</si>
  <si>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</si>
  <si>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</si>
  <si>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</si>
  <si>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</si>
  <si>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</si>
  <si>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</si>
  <si>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</si>
  <si>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</si>
  <si>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</si>
  <si>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</si>
  <si>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</si>
  <si>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</si>
  <si>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</si>
  <si>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</si>
  <si>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</si>
  <si>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</si>
  <si>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</si>
  <si>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</si>
  <si>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</si>
  <si>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</si>
  <si>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</si>
  <si>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</si>
  <si>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</si>
  <si>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</si>
  <si>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</si>
  <si>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</si>
  <si>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</si>
  <si>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</si>
  <si>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</si>
  <si>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</si>
  <si>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</si>
  <si>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</si>
  <si>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</si>
  <si>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</si>
  <si>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</si>
  <si>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</si>
  <si>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</si>
  <si>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</si>
  <si>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</si>
  <si>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</si>
  <si>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</si>
  <si>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</si>
  <si>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</si>
  <si>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</si>
  <si>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</si>
  <si>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</si>
  <si>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</si>
  <si>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</si>
  <si>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</si>
  <si>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</si>
  <si>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</si>
  <si>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</si>
  <si>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</si>
  <si>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</si>
  <si>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</si>
  <si>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</si>
  <si>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</si>
  <si>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</si>
  <si>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</si>
  <si>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</si>
  <si>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</si>
  <si>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</si>
  <si>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</si>
  <si>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</si>
  <si>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</si>
  <si>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</si>
  <si>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</si>
  <si>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</si>
  <si>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</si>
  <si>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</si>
  <si>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</si>
  <si>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</si>
  <si>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</si>
  <si>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</si>
  <si>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</si>
  <si>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</si>
  <si>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</si>
  <si>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</si>
  <si>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</si>
  <si>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</si>
  <si>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</si>
  <si>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</si>
  <si>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</si>
  <si>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</si>
  <si>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</si>
  <si>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</si>
  <si>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</si>
  <si>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</si>
  <si>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</si>
  <si>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</si>
  <si>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</si>
  <si>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</si>
  <si>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</si>
  <si>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</si>
  <si>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</si>
  <si>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</si>
  <si>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</si>
  <si>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</si>
  <si>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</si>
  <si>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</si>
  <si>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</si>
  <si>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</si>
  <si>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</si>
  <si>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</si>
  <si>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</si>
  <si>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</si>
  <si>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</si>
  <si>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</si>
  <si>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</si>
  <si>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</si>
  <si>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</si>
  <si>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</si>
  <si>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</si>
  <si>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</si>
  <si>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</si>
  <si>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</si>
  <si>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</si>
  <si>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</si>
  <si>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</si>
  <si>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</si>
  <si>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</si>
  <si>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</si>
  <si>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</si>
  <si>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</si>
  <si>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</si>
  <si>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</si>
  <si>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</si>
  <si>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</si>
  <si>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</si>
  <si>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</si>
  <si>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</si>
  <si>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</si>
  <si>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</si>
  <si>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</si>
  <si>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</si>
  <si>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</si>
  <si>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</si>
  <si>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</si>
  <si>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</si>
  <si>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</si>
  <si>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</si>
  <si>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</si>
  <si>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</si>
  <si>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</si>
  <si>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</si>
  <si>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</si>
  <si>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</si>
  <si>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</si>
  <si>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</si>
  <si>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</si>
  <si>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</si>
  <si>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</si>
  <si>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</si>
  <si>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</si>
  <si>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</si>
  <si>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</si>
  <si>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</si>
  <si>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</si>
  <si>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</si>
  <si>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</si>
  <si>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</si>
  <si>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</si>
  <si>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</si>
  <si>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</si>
  <si>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</si>
  <si>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</si>
  <si>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</si>
  <si>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</si>
  <si>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</si>
  <si>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</si>
  <si>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</si>
  <si>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</si>
  <si>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</si>
  <si>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</si>
  <si>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</si>
  <si>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</si>
  <si>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</si>
  <si>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</si>
  <si>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</si>
  <si>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</si>
  <si>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</si>
  <si>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</si>
  <si>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</si>
  <si>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</si>
  <si>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</si>
  <si>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</si>
  <si>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</si>
  <si>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</si>
  <si>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</si>
  <si>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</si>
  <si>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</si>
  <si>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</si>
  <si>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</si>
  <si>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</si>
  <si>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</si>
  <si>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</si>
  <si>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</si>
  <si>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</si>
  <si>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</si>
  <si>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</si>
  <si>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</si>
  <si>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</si>
  <si>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</si>
  <si>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</si>
  <si>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</si>
  <si>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</si>
  <si>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</si>
  <si>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</si>
  <si>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</si>
  <si>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</si>
  <si>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</si>
  <si>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</si>
  <si>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</si>
  <si>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</si>
  <si>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</si>
  <si>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</si>
  <si>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</si>
  <si>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</si>
  <si>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</si>
  <si>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</si>
  <si>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</si>
  <si>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</si>
  <si>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</si>
  <si>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</si>
  <si>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</si>
  <si>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</si>
  <si>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</si>
  <si>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</si>
  <si>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</si>
  <si>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</si>
  <si>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</si>
  <si>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</si>
  <si>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</si>
  <si>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</si>
  <si>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</si>
  <si>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</si>
  <si>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</si>
  <si>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</si>
  <si>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</si>
  <si>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</si>
  <si>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</si>
  <si>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</si>
  <si>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</si>
  <si>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</si>
  <si>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</si>
  <si>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</si>
  <si>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</si>
  <si>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</si>
  <si>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</si>
  <si>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</si>
  <si>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</si>
  <si>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</si>
  <si>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</si>
  <si>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</si>
  <si>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</si>
  <si>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</si>
  <si>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</si>
  <si>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</si>
  <si>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</si>
  <si>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</si>
  <si>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</si>
  <si>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</si>
  <si>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</si>
  <si>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</si>
  <si>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</si>
  <si>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</si>
  <si>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</si>
  <si>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</si>
  <si>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</si>
  <si>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</si>
  <si>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</si>
  <si>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</si>
  <si>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</si>
  <si>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</si>
  <si>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</si>
  <si>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</si>
  <si>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</si>
  <si>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</si>
  <si>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</si>
  <si>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</si>
  <si>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</si>
  <si>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</si>
  <si>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</si>
  <si>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</si>
  <si>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</si>
  <si>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</si>
  <si>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</si>
  <si>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</si>
  <si>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</si>
  <si>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</si>
  <si>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</si>
  <si>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</si>
  <si>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</si>
  <si>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</si>
  <si>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</si>
  <si>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</si>
  <si>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</si>
  <si>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</si>
  <si>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</si>
  <si>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</si>
  <si>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</si>
  <si>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</si>
  <si>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</si>
  <si>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</si>
  <si>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</si>
  <si>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</si>
  <si>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</si>
  <si>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</si>
  <si>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</si>
  <si>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</si>
  <si>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</si>
  <si>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</si>
  <si>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</si>
  <si>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</si>
  <si>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</si>
  <si>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</si>
  <si>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</si>
  <si>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</si>
  <si>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</si>
  <si>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</si>
  <si>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</si>
  <si>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</si>
  <si>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</si>
  <si>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</si>
  <si>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</si>
  <si>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</si>
  <si>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</si>
  <si>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</si>
  <si>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</si>
  <si>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</si>
  <si>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</si>
  <si>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</si>
  <si>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</si>
  <si>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</si>
  <si>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</si>
  <si>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</si>
  <si>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</si>
  <si>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</si>
  <si>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</si>
  <si>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</si>
  <si>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</si>
  <si>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</si>
  <si>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</si>
  <si>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</si>
  <si>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</si>
  <si>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</si>
  <si>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</si>
  <si>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</si>
  <si>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</si>
  <si>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</si>
  <si>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</si>
  <si>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</si>
  <si>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</si>
  <si>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</si>
  <si>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</si>
  <si>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</si>
  <si>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</si>
  <si>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</si>
  <si>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</si>
  <si>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</si>
  <si>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</si>
  <si>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</si>
  <si>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</si>
  <si>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</si>
  <si>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</si>
  <si>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</si>
  <si>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</si>
  <si>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</si>
  <si>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</si>
  <si>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</si>
  <si>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</si>
  <si>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</si>
  <si>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</si>
  <si>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</si>
  <si>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</si>
  <si>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</si>
  <si>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</si>
  <si>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</si>
  <si>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</si>
  <si>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</si>
  <si>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</si>
  <si>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</si>
  <si>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</si>
  <si>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</si>
  <si>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</si>
  <si>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</si>
  <si>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</si>
  <si>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</si>
  <si>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</si>
  <si>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</si>
  <si>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</si>
  <si>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</si>
  <si>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</si>
  <si>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</si>
  <si>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</si>
  <si>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</si>
  <si>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</si>
  <si>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</si>
  <si>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</si>
  <si>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</si>
  <si>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</si>
  <si>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</si>
  <si>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</si>
  <si>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</si>
  <si>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</si>
  <si>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</si>
  <si>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</si>
  <si>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</si>
  <si>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</si>
  <si>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</si>
  <si>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</si>
  <si>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</si>
  <si>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</si>
  <si>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</si>
  <si>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</si>
  <si>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</si>
  <si>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</si>
  <si>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</si>
  <si>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</si>
  <si>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</si>
  <si>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</si>
  <si>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</si>
  <si>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</si>
  <si>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</si>
  <si>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</si>
  <si>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</si>
  <si>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</si>
  <si>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</si>
  <si>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</si>
  <si>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</si>
  <si>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</si>
  <si>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</si>
  <si>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</si>
  <si>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</si>
  <si>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</si>
  <si>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</si>
  <si>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</si>
  <si>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</si>
  <si>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</si>
  <si>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</si>
  <si>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</si>
  <si>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</si>
  <si>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</si>
  <si>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</si>
  <si>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</si>
  <si>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</si>
  <si>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</si>
  <si>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</si>
  <si>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</si>
  <si>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</si>
  <si>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</si>
  <si>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</si>
  <si>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</si>
  <si>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</si>
  <si>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</si>
  <si>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</si>
  <si>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</si>
  <si>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</si>
  <si>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</si>
  <si>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</si>
  <si>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</si>
  <si>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</si>
  <si>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</si>
  <si>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</si>
  <si>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</si>
  <si>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</si>
  <si>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</si>
  <si>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</si>
  <si>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</si>
  <si>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</si>
  <si>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</si>
  <si>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</si>
  <si>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</si>
  <si>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</si>
  <si>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</si>
  <si>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</si>
  <si>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</si>
  <si>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</si>
  <si>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</si>
  <si>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</si>
  <si>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</si>
  <si>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</si>
  <si>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</si>
  <si>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</si>
  <si>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</si>
  <si>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</si>
  <si>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</si>
  <si>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</si>
  <si>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</si>
  <si>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</si>
  <si>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</si>
  <si>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</si>
  <si>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</si>
  <si>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</si>
  <si>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</si>
  <si>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</si>
  <si>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</si>
  <si>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</si>
  <si>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</si>
  <si>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</si>
  <si>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</si>
  <si>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</si>
  <si>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</si>
  <si>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</si>
  <si>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</si>
  <si>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</si>
  <si>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</si>
  <si>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</si>
  <si>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</si>
  <si>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</si>
  <si>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</si>
  <si>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</si>
  <si>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</si>
  <si>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</si>
  <si>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</si>
  <si>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</si>
  <si>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</si>
  <si>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</si>
  <si>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</si>
  <si>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</si>
  <si>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</si>
  <si>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</si>
  <si>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</si>
  <si>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</si>
  <si>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</si>
  <si>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</si>
  <si>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</si>
  <si>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</si>
  <si>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</si>
  <si>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</si>
  <si>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</si>
  <si>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</si>
  <si>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</si>
  <si>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</si>
  <si>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</si>
  <si>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</si>
  <si>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</si>
  <si>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</si>
  <si>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</si>
  <si>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</si>
  <si>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</si>
  <si>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</si>
  <si>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</si>
  <si>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</si>
  <si>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</si>
  <si>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</si>
  <si>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</si>
  <si>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</si>
  <si>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</si>
  <si>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</si>
  <si>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</si>
  <si>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</si>
  <si>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</si>
  <si>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</si>
  <si>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</si>
  <si>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</si>
  <si>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</si>
  <si>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</si>
  <si>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</si>
  <si>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</si>
  <si>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</si>
  <si>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</si>
  <si>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</si>
  <si>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</si>
  <si>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</si>
  <si>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</si>
  <si>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</si>
  <si>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</si>
  <si>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</si>
  <si>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</si>
  <si>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</si>
  <si>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</si>
  <si>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</si>
  <si>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</si>
  <si>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</si>
  <si>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</si>
  <si>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</si>
  <si>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</si>
  <si>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</si>
  <si>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</si>
  <si>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</si>
  <si>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</si>
  <si>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</si>
  <si>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</si>
  <si>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</si>
  <si>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</si>
  <si>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</si>
  <si>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</si>
  <si>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</si>
  <si>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</si>
  <si>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</si>
  <si>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</si>
  <si>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</si>
  <si>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</si>
  <si>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</si>
  <si>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</si>
  <si>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</si>
  <si>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</si>
  <si>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</si>
  <si>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</si>
  <si>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</si>
  <si>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</si>
  <si>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</si>
  <si>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</si>
  <si>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</si>
  <si>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</si>
  <si>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</si>
  <si>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</si>
  <si>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</si>
  <si>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</si>
  <si>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</si>
  <si>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</si>
  <si>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</si>
  <si>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</si>
  <si>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</si>
  <si>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</si>
  <si>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</si>
  <si>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</si>
  <si>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</si>
  <si>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</si>
  <si>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</si>
  <si>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</si>
  <si>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</si>
  <si>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</si>
  <si>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</si>
  <si>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</si>
  <si>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</si>
  <si>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</si>
  <si>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</si>
  <si>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</si>
  <si>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</si>
  <si>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</si>
  <si>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</si>
  <si>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</si>
  <si>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</si>
  <si>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</si>
  <si>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</si>
  <si>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</si>
  <si>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</si>
  <si>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</si>
  <si>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</si>
  <si>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</si>
  <si>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</si>
  <si>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</si>
  <si>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</si>
  <si>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</si>
  <si>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</si>
  <si>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</si>
  <si>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</si>
  <si>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</si>
  <si>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</si>
  <si>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</si>
  <si>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</si>
  <si>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</si>
  <si>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</si>
  <si>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</si>
  <si>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</si>
  <si>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</si>
  <si>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</si>
  <si>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</si>
  <si>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</si>
  <si>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</si>
  <si>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</si>
  <si>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</si>
  <si>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</si>
  <si>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</si>
  <si>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</si>
  <si>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</si>
  <si>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</si>
  <si>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</si>
  <si>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</si>
  <si>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</si>
  <si>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</si>
  <si>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</si>
  <si>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</si>
  <si>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</si>
  <si>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</si>
  <si>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</si>
  <si>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</si>
  <si>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</si>
  <si>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</si>
  <si>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</si>
  <si>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</si>
  <si>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</si>
  <si>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</si>
  <si>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</si>
  <si>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</si>
  <si>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</si>
  <si>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</si>
  <si>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</si>
  <si>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</si>
  <si>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</si>
  <si>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</si>
  <si>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</si>
  <si>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</si>
  <si>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</si>
  <si>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</si>
  <si>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</si>
  <si>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</si>
  <si>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</si>
  <si>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</si>
  <si>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</si>
  <si>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</si>
  <si>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</si>
  <si>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</si>
  <si>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</si>
  <si>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</si>
  <si>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</si>
  <si>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</si>
  <si>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</si>
  <si>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</si>
  <si>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</si>
  <si>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</si>
  <si>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</si>
  <si>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</si>
  <si>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</si>
  <si>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</si>
  <si>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</si>
  <si>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</si>
  <si>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</si>
  <si>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</si>
  <si>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</si>
  <si>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</si>
  <si>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</si>
  <si>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</si>
  <si>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</si>
  <si>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</si>
  <si>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</si>
  <si>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</si>
  <si>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</si>
  <si>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</si>
  <si>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</si>
  <si>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</si>
  <si>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</si>
  <si>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</si>
  <si>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</si>
  <si>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</si>
  <si>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</si>
  <si>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</si>
  <si>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</si>
  <si>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</si>
  <si>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</si>
  <si>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</si>
  <si>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</si>
  <si>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</si>
  <si>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</si>
  <si>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</si>
  <si>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</si>
  <si>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</si>
  <si>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</si>
  <si>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</si>
  <si>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</si>
  <si>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</si>
  <si>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</si>
  <si>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</si>
  <si>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</si>
  <si>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</si>
  <si>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</si>
  <si>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</si>
  <si>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</si>
  <si>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</si>
  <si>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</si>
  <si>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</si>
  <si>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</si>
  <si>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</si>
  <si>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</si>
  <si>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</si>
  <si>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</si>
  <si>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</si>
  <si>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</si>
  <si>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</si>
  <si>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</si>
  <si>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</si>
  <si>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</si>
  <si>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</si>
  <si>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</si>
  <si>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</si>
  <si>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</si>
  <si>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</si>
  <si>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</si>
  <si>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</si>
  <si>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</si>
  <si>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</si>
  <si>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</si>
  <si>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</si>
  <si>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</si>
  <si>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</si>
  <si>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</si>
  <si>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</si>
  <si>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</si>
  <si>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</si>
  <si>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</si>
  <si>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</si>
  <si>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</si>
  <si>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</si>
  <si>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</si>
  <si>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</si>
  <si>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</si>
  <si>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</si>
  <si>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</si>
  <si>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</si>
  <si>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</si>
  <si>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</si>
  <si>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</si>
  <si>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</si>
  <si>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</si>
  <si>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</si>
  <si>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</si>
  <si>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</si>
  <si>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</si>
  <si>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</si>
  <si>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</si>
  <si>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</si>
  <si>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</si>
  <si>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</si>
  <si>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</si>
  <si>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</si>
  <si>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</si>
  <si>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</si>
  <si>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</si>
  <si>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</si>
  <si>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</si>
  <si>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</si>
  <si>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</si>
  <si>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</si>
  <si>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</si>
  <si>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</si>
  <si>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</si>
  <si>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</si>
  <si>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</si>
  <si>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</si>
  <si>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</si>
  <si>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</si>
  <si>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</si>
  <si>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</si>
  <si>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</si>
  <si>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</si>
  <si>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</si>
  <si>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</si>
  <si>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</si>
  <si>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</si>
  <si>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</si>
  <si>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</si>
  <si>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</si>
  <si>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</si>
  <si>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</si>
  <si>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</si>
  <si>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</si>
  <si>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</si>
  <si>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</si>
  <si>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</si>
  <si>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</si>
  <si>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</si>
  <si>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</si>
  <si>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</si>
  <si>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</si>
  <si>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</si>
  <si>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</si>
  <si>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</si>
  <si>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</si>
  <si>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</si>
  <si>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</si>
  <si>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</si>
  <si>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</si>
  <si>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</si>
  <si>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</si>
  <si>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</si>
  <si>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</si>
  <si>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</si>
  <si>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</si>
  <si>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</si>
  <si>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</si>
  <si>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</si>
  <si>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</si>
  <si>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</si>
  <si>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</si>
  <si>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</si>
  <si>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</si>
  <si>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</si>
  <si>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</si>
  <si>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</si>
  <si>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</si>
  <si>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</si>
  <si>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</si>
  <si>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</si>
  <si>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</si>
  <si>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</si>
  <si>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</si>
  <si>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</si>
  <si>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</si>
  <si>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</si>
  <si>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</si>
  <si>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</si>
  <si>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</si>
  <si>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</si>
  <si>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</si>
  <si>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</si>
  <si>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</si>
  <si>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</si>
  <si>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</si>
  <si>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</si>
  <si>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</si>
  <si>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</si>
  <si>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</si>
  <si>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</si>
  <si>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</si>
  <si>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</si>
  <si>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</si>
  <si>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</si>
  <si>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</si>
  <si>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</si>
  <si>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</si>
  <si>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</si>
  <si>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</si>
  <si>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</si>
  <si>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</si>
  <si>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</si>
  <si>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</si>
  <si>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</si>
  <si>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</si>
  <si>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</si>
  <si>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</si>
  <si>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</si>
  <si>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</si>
  <si>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</si>
  <si>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</si>
  <si>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</si>
  <si>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</si>
  <si>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</si>
  <si>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</si>
  <si>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</si>
  <si>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</si>
  <si>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</si>
  <si>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</si>
  <si>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</si>
  <si>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</si>
  <si>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</si>
  <si>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</si>
  <si>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</si>
  <si>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</si>
  <si>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</si>
  <si>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</si>
  <si>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</si>
  <si>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</si>
  <si>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</si>
  <si>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</si>
  <si>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</si>
  <si>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</si>
  <si>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</si>
  <si>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</si>
  <si>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</si>
  <si>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</si>
  <si>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</si>
  <si>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</si>
  <si>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</si>
  <si>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</si>
  <si>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</si>
  <si>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</si>
  <si>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</si>
  <si>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</si>
  <si>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</si>
  <si>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</si>
  <si>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</si>
  <si>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</si>
  <si>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</si>
  <si>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</si>
  <si>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</si>
  <si>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</si>
  <si>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</si>
  <si>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</si>
  <si>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</si>
  <si>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</si>
  <si>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</si>
  <si>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</si>
  <si>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</si>
  <si>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</si>
  <si>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</si>
  <si>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</si>
  <si>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</si>
  <si>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</si>
  <si>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</si>
  <si>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</si>
  <si>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</si>
  <si>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</si>
  <si>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</si>
  <si>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</si>
  <si>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</si>
  <si>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</si>
  <si>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</si>
  <si>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</si>
  <si>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</si>
  <si>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</si>
  <si>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</si>
  <si>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</si>
  <si>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</si>
  <si>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</si>
  <si>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</si>
  <si>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</si>
  <si>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</si>
  <si>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</si>
  <si>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</si>
  <si>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</si>
  <si>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</si>
  <si>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</si>
  <si>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</si>
  <si>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</si>
  <si>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</si>
  <si>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</si>
  <si>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</si>
  <si>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</si>
  <si>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</si>
  <si>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</si>
  <si>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</si>
  <si>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</si>
  <si>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</si>
  <si>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</si>
  <si>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</si>
  <si>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</si>
  <si>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</si>
  <si>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</si>
  <si>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</si>
  <si>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</si>
  <si>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</si>
  <si>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</si>
  <si>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</si>
  <si>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</si>
  <si>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</si>
  <si>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</si>
  <si>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</si>
  <si>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</si>
  <si>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</si>
  <si>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</si>
  <si>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</si>
  <si>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</si>
  <si>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</si>
  <si>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</si>
  <si>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</si>
  <si>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</si>
  <si>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</si>
  <si>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</si>
  <si>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</si>
  <si>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</si>
  <si>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</si>
  <si>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</si>
  <si>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</si>
  <si>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</si>
  <si>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</si>
  <si>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</si>
  <si>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</si>
  <si>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</si>
  <si>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</si>
  <si>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</si>
  <si>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</si>
  <si>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</si>
  <si>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</si>
  <si>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</si>
  <si>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</si>
  <si>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</si>
  <si>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</si>
  <si>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</si>
  <si>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</si>
  <si>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</si>
  <si>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</si>
  <si>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</si>
  <si>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</si>
  <si>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</si>
  <si>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</si>
  <si>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</si>
  <si>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</si>
  <si>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</si>
  <si>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</si>
  <si>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</si>
  <si>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</si>
  <si>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</si>
  <si>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</si>
  <si>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</si>
  <si>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</si>
  <si>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</si>
  <si>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</si>
  <si>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</si>
  <si>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</si>
  <si>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</si>
  <si>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</si>
  <si>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</si>
  <si>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</si>
  <si>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</si>
  <si>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</si>
  <si>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</si>
  <si>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</si>
  <si>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</si>
  <si>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</si>
  <si>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</si>
  <si>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</si>
  <si>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</si>
  <si>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</si>
  <si>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</si>
  <si>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</si>
  <si>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</si>
  <si>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</si>
  <si>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</si>
  <si>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</si>
  <si>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</si>
  <si>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</si>
  <si>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</si>
  <si>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</si>
  <si>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</si>
  <si>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</si>
  <si>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</si>
  <si>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</si>
  <si>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</si>
  <si>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</si>
  <si>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</si>
  <si>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</si>
  <si>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</si>
  <si>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</si>
  <si>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</si>
  <si>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</si>
  <si>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</si>
  <si>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</si>
  <si>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</si>
  <si>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</si>
  <si>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</si>
  <si>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</si>
  <si>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</si>
  <si>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</si>
  <si>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</si>
  <si>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</si>
  <si>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</si>
  <si>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</si>
  <si>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</si>
  <si>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</si>
  <si>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</si>
  <si>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</si>
  <si>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</si>
  <si>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</si>
  <si>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</si>
  <si>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</si>
  <si>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</si>
  <si>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</si>
  <si>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</si>
  <si>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</si>
  <si>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</si>
  <si>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</si>
  <si>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</si>
  <si>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</si>
  <si>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</si>
  <si>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</si>
  <si>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</si>
  <si>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</si>
  <si>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</si>
  <si>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</si>
  <si>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</si>
  <si>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</si>
  <si>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</si>
  <si>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</si>
  <si>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</si>
  <si>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</si>
  <si>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</si>
  <si>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</si>
  <si>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</si>
  <si>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</si>
  <si>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</si>
  <si>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</si>
  <si>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</si>
  <si>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</si>
  <si>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</si>
  <si>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</si>
  <si>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</si>
  <si>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</si>
  <si>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</si>
  <si>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</si>
  <si>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</si>
  <si>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</si>
  <si>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</si>
  <si>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</si>
  <si>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</si>
  <si>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</si>
  <si>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</si>
  <si>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</si>
  <si>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</si>
  <si>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</si>
  <si>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</si>
  <si>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</si>
  <si>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</si>
  <si>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</si>
  <si>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</si>
  <si>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</si>
  <si>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</si>
  <si>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</si>
  <si>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</si>
  <si>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</si>
  <si>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</si>
  <si>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</si>
  <si>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</si>
  <si>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</si>
  <si>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</si>
  <si>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</si>
  <si>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</si>
  <si>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</si>
  <si>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</si>
  <si>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</si>
  <si>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</si>
  <si>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</si>
  <si>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</si>
  <si>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</si>
  <si>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</si>
  <si>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</si>
  <si>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</si>
  <si>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</si>
  <si>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</si>
  <si>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</si>
  <si>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</si>
  <si>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</si>
  <si>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</si>
  <si>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</si>
  <si>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</si>
  <si>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</si>
  <si>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</si>
  <si>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</si>
  <si>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</si>
  <si>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</si>
  <si>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</si>
  <si>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</si>
  <si>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</si>
  <si>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</si>
  <si>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</si>
  <si>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</si>
  <si>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</si>
  <si>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</si>
  <si>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</si>
  <si>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</si>
  <si>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</si>
  <si>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</si>
  <si>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</si>
  <si>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</si>
  <si>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</si>
  <si>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</si>
  <si>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</si>
  <si>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</si>
  <si>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</si>
  <si>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</si>
  <si>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</si>
  <si>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</si>
  <si>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</si>
  <si>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</si>
  <si>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</si>
  <si>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</si>
  <si>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</si>
  <si>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</si>
  <si>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</si>
  <si>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</si>
  <si>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</si>
  <si>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</si>
  <si>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</si>
  <si>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</si>
  <si>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</si>
  <si>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</si>
  <si>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</si>
  <si>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</si>
  <si>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</si>
  <si>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</si>
  <si>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</si>
  <si>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</si>
  <si>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</si>
  <si>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</si>
  <si>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</si>
  <si>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</si>
  <si>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</si>
  <si>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</si>
  <si>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</si>
  <si>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</si>
  <si>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</si>
  <si>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</si>
  <si>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</si>
  <si>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</si>
  <si>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</si>
  <si>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</si>
  <si>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</si>
  <si>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</si>
  <si>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</si>
  <si>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</si>
  <si>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</si>
  <si>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</si>
  <si>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</si>
  <si>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</si>
  <si>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</si>
  <si>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</si>
  <si>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</si>
  <si>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</si>
  <si>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</si>
  <si>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</si>
  <si>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</si>
  <si>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</si>
  <si>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</si>
  <si>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</si>
  <si>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</si>
  <si>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</si>
  <si>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</si>
  <si>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</si>
  <si>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</si>
  <si>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</si>
  <si>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</si>
  <si>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</si>
  <si>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</si>
  <si>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</si>
  <si>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</si>
  <si>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</si>
  <si>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</si>
  <si>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</si>
  <si>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</si>
  <si>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</si>
  <si>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</si>
  <si>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</si>
  <si>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</si>
  <si>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</si>
  <si>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</si>
  <si>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</si>
  <si>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</si>
  <si>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</si>
  <si>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</si>
  <si>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</si>
  <si>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</si>
  <si>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</si>
  <si>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</si>
  <si>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</si>
  <si>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</si>
  <si>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</si>
  <si>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</si>
  <si>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</si>
  <si>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</si>
  <si>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</si>
  <si>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</si>
  <si>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</si>
  <si>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</si>
  <si>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</si>
  <si>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</si>
  <si>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</si>
  <si>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</si>
  <si>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</si>
  <si>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</si>
  <si>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</si>
  <si>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</si>
  <si>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</si>
  <si>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</si>
  <si>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</si>
  <si>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</si>
  <si>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</si>
  <si>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</si>
  <si>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</si>
  <si>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</si>
  <si>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</si>
  <si>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</si>
  <si>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</si>
  <si>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</si>
  <si>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</si>
  <si>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</si>
  <si>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</si>
  <si>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</si>
  <si>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</si>
  <si>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</si>
  <si>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</si>
  <si>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</si>
  <si>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</si>
  <si>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</si>
  <si>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</si>
  <si>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</si>
  <si>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</si>
  <si>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</si>
  <si>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</si>
  <si>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</si>
  <si>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</si>
  <si>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</si>
  <si>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</si>
  <si>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</si>
  <si>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</si>
  <si>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</si>
  <si>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</si>
  <si>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</si>
  <si>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</si>
  <si>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</si>
  <si>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</si>
  <si>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</si>
  <si>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</si>
  <si>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</si>
  <si>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</si>
  <si>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</si>
  <si>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</si>
  <si>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</si>
  <si>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</si>
  <si>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</si>
  <si>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</si>
  <si>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</si>
  <si>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</si>
  <si>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</si>
  <si>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</si>
  <si>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</si>
  <si>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</si>
  <si>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</si>
  <si>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</si>
  <si>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</si>
  <si>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</si>
  <si>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</si>
  <si>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</si>
  <si>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</si>
  <si>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</si>
  <si>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</si>
  <si>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</si>
  <si>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</si>
  <si>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</si>
  <si>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</si>
  <si>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</si>
  <si>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</si>
  <si>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</si>
  <si>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</si>
  <si>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</si>
  <si>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</si>
  <si>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</si>
  <si>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</si>
  <si>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</si>
  <si>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</si>
  <si>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</si>
  <si>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</si>
  <si>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</si>
  <si>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</si>
  <si>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</si>
  <si>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</si>
  <si>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</si>
  <si>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</si>
  <si>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</si>
  <si>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</si>
  <si>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</si>
  <si>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</si>
  <si>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</si>
  <si>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</si>
  <si>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</si>
  <si>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</si>
  <si>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</si>
  <si>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</si>
  <si>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</si>
  <si>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</si>
  <si>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</si>
  <si>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</si>
  <si>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</si>
  <si>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</si>
  <si>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</si>
  <si>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</si>
  <si>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</si>
  <si>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</si>
  <si>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</si>
  <si>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</si>
  <si>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</si>
  <si>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</si>
  <si>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</si>
  <si>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</si>
  <si>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</si>
  <si>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</si>
  <si>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</si>
  <si>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</si>
  <si>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</si>
  <si>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</si>
  <si>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</si>
  <si>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</si>
  <si>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</si>
  <si>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</si>
  <si>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</si>
  <si>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</si>
  <si>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</si>
  <si>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</si>
  <si>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</si>
  <si>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</si>
  <si>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</si>
  <si>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</si>
  <si>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</si>
  <si>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</si>
  <si>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</si>
  <si>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</si>
  <si>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</si>
  <si>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</si>
  <si>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</si>
  <si>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</si>
  <si>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</si>
  <si>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</si>
  <si>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</si>
  <si>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</si>
  <si>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</si>
  <si>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</si>
  <si>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</si>
  <si>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</si>
  <si>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</si>
  <si>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</si>
  <si>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</si>
  <si>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</si>
  <si>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</si>
  <si>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</si>
  <si>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</si>
  <si>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</si>
  <si>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</si>
  <si>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</si>
  <si>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</si>
  <si>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</si>
  <si>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</si>
  <si>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</si>
  <si>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</si>
  <si>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</si>
  <si>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</si>
  <si>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</si>
  <si>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</si>
  <si>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</si>
  <si>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</si>
  <si>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</si>
  <si>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</si>
  <si>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</si>
  <si>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</si>
  <si>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</si>
  <si>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</si>
  <si>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</si>
  <si>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</si>
  <si>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</si>
  <si>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</si>
  <si>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</si>
  <si>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</si>
  <si>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</si>
  <si>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</si>
  <si>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</si>
  <si>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</si>
  <si>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</si>
  <si>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</si>
  <si>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</si>
  <si>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</si>
  <si>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</si>
  <si>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</si>
  <si>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</si>
  <si>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</si>
  <si>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</si>
  <si>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</si>
  <si>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</si>
  <si>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</si>
  <si>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</si>
  <si>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</si>
  <si>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</si>
  <si>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</si>
  <si>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</si>
  <si>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</si>
  <si>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</si>
  <si>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</si>
  <si>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</si>
  <si>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</si>
  <si>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</si>
  <si>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</si>
  <si>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</si>
  <si>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</si>
  <si>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</si>
  <si>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</si>
  <si>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</si>
  <si>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</si>
  <si>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</si>
  <si>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</si>
  <si>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</si>
  <si>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</si>
  <si>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</si>
  <si>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</si>
  <si>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</si>
  <si>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</si>
  <si>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</si>
  <si>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</si>
  <si>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</si>
  <si>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</si>
  <si>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</si>
  <si>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</si>
  <si>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</si>
  <si>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</si>
  <si>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</si>
  <si>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</si>
  <si>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</si>
  <si>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</si>
  <si>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</si>
  <si>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</si>
  <si>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</si>
  <si>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</si>
  <si>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</si>
  <si>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</si>
  <si>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</si>
  <si>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</si>
  <si>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</si>
  <si>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</si>
  <si>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</si>
  <si>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</si>
  <si>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</si>
  <si>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</si>
  <si>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</si>
  <si>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</si>
  <si>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</si>
  <si>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</si>
  <si>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</si>
  <si>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</si>
  <si>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</si>
  <si>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</si>
  <si>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</si>
  <si>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</si>
  <si>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</si>
  <si>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</si>
  <si>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</si>
  <si>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</si>
  <si>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</si>
  <si>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</si>
  <si>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</si>
  <si>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</si>
  <si>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</si>
  <si>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</si>
  <si>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</si>
  <si>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</si>
  <si>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</si>
  <si>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</si>
  <si>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</si>
  <si>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</si>
  <si>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</si>
  <si>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</si>
  <si>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</si>
  <si>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</si>
  <si>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</si>
  <si>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</si>
  <si>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</si>
  <si>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</si>
  <si>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</si>
  <si>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</si>
  <si>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</si>
  <si>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</si>
  <si>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</si>
  <si>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</si>
  <si>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</si>
  <si>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</si>
  <si>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</si>
  <si>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</si>
  <si>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</si>
  <si>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</si>
  <si>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</si>
  <si>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</si>
  <si>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</si>
  <si>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</si>
  <si>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</si>
  <si>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</si>
  <si>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</si>
  <si>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</si>
  <si>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</si>
  <si>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</si>
  <si>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</si>
  <si>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</si>
  <si>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</si>
  <si>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</si>
  <si>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</si>
  <si>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</si>
  <si>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</si>
  <si>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</si>
  <si>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</si>
  <si>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</si>
  <si>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</si>
  <si>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</si>
  <si>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</si>
  <si>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</si>
  <si>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</si>
  <si>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</si>
  <si>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</si>
  <si>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</si>
  <si>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</si>
  <si>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</si>
  <si>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</si>
  <si>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</si>
  <si>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</si>
  <si>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</si>
  <si>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</si>
  <si>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</si>
  <si>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</si>
  <si>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</si>
  <si>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</si>
  <si>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</si>
  <si>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</si>
  <si>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</si>
  <si>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</si>
  <si>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</si>
  <si>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</si>
  <si>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</si>
  <si>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</si>
  <si>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</si>
  <si>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</si>
  <si>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</si>
  <si>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</si>
  <si>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</si>
  <si>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</si>
  <si>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</si>
  <si>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</si>
  <si>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</si>
  <si>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</si>
  <si>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</si>
  <si>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</si>
  <si>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</si>
  <si>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</si>
  <si>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</si>
  <si>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</si>
  <si>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</si>
  <si>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</si>
  <si>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</si>
  <si>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</si>
  <si>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</si>
  <si>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</si>
  <si>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</si>
  <si>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</si>
  <si>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</si>
  <si>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</si>
  <si>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</si>
  <si>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</si>
  <si>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</si>
  <si>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</si>
  <si>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</si>
  <si>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</si>
  <si>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</si>
  <si>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</si>
  <si>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</si>
  <si>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</si>
  <si>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</si>
  <si>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</si>
  <si>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</si>
  <si>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</si>
  <si>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</si>
  <si>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</si>
  <si>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</si>
  <si>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</si>
  <si>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</si>
  <si>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</si>
  <si>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</si>
  <si>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</si>
  <si>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</si>
  <si>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</si>
  <si>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</si>
  <si>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</si>
  <si>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</si>
  <si>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</si>
  <si>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</si>
  <si>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</si>
  <si>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</si>
  <si>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</si>
  <si>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</si>
  <si>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</si>
  <si>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</si>
  <si>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</si>
  <si>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</si>
  <si>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</si>
  <si>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</si>
  <si>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</si>
  <si>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</si>
  <si>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</si>
  <si>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</si>
  <si>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</si>
  <si>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</si>
  <si>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</si>
  <si>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</si>
  <si>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</si>
  <si>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</si>
  <si>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</si>
  <si>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</si>
  <si>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</si>
  <si>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</si>
  <si>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</si>
  <si>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</si>
  <si>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</si>
  <si>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</si>
  <si>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</si>
  <si>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</si>
  <si>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</si>
  <si>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</si>
  <si>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</si>
  <si>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</si>
  <si>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</si>
  <si>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</si>
  <si>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</si>
  <si>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</si>
  <si>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</si>
  <si>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</si>
  <si>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</si>
  <si>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</si>
  <si>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</si>
  <si>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</si>
  <si>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</si>
  <si>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</si>
  <si>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</si>
  <si>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</si>
  <si>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</si>
  <si>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</si>
  <si>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</si>
  <si>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</si>
  <si>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</si>
  <si>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</si>
  <si>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</si>
  <si>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</si>
  <si>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</si>
  <si>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</si>
  <si>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</si>
  <si>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</si>
  <si>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</si>
  <si>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</si>
  <si>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</si>
  <si>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</si>
  <si>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</si>
  <si>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</si>
  <si>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</si>
  <si>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</si>
  <si>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</si>
  <si>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</si>
  <si>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</si>
  <si>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</si>
  <si>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</si>
  <si>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</si>
  <si>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</si>
  <si>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</si>
  <si>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</si>
  <si>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</si>
  <si>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</si>
  <si>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</si>
  <si>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</si>
  <si>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</si>
  <si>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</si>
  <si>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</si>
  <si>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</si>
  <si>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</si>
  <si>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</si>
  <si>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</si>
  <si>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</si>
  <si>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</si>
  <si>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</si>
  <si>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</si>
  <si>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</si>
  <si>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</si>
  <si>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</si>
  <si>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</si>
  <si>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</si>
  <si>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</si>
  <si>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</si>
  <si>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</si>
  <si>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</si>
  <si>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</si>
  <si>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</si>
  <si>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</si>
  <si>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</si>
  <si>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</si>
  <si>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</si>
  <si>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</si>
  <si>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</si>
  <si>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</si>
  <si>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</si>
  <si>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</si>
  <si>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</si>
  <si>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</si>
  <si>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</si>
  <si>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</si>
  <si>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</si>
  <si>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</si>
  <si>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</si>
  <si>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</si>
  <si>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</si>
  <si>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</si>
  <si>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</si>
  <si>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</si>
  <si>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</si>
  <si>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</si>
  <si>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</si>
  <si>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</si>
  <si>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</si>
  <si>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</si>
  <si>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</si>
  <si>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</si>
  <si>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</si>
  <si>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</si>
  <si>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</si>
  <si>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</si>
  <si>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</si>
  <si>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</si>
  <si>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</si>
  <si>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</si>
  <si>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</si>
  <si>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</si>
  <si>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</si>
  <si>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</si>
  <si>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</si>
  <si>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</si>
  <si>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</si>
  <si>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</si>
  <si>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</si>
  <si>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</si>
  <si>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</si>
  <si>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</si>
  <si>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</si>
  <si>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</si>
  <si>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</si>
  <si>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</si>
  <si>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</si>
  <si>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</si>
  <si>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</si>
  <si>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</si>
  <si>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</si>
  <si>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</si>
  <si>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</si>
  <si>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</si>
  <si>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</si>
  <si>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</si>
  <si>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</si>
  <si>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</si>
  <si>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</si>
  <si>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</si>
  <si>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</si>
  <si>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</si>
  <si>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</si>
  <si>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</si>
  <si>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</si>
  <si>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</si>
  <si>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</si>
  <si>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</si>
  <si>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</si>
  <si>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</si>
  <si>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</si>
  <si>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</si>
  <si>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</si>
  <si>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</si>
  <si>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</si>
  <si>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</si>
  <si>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</si>
  <si>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</si>
  <si>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</si>
  <si>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</si>
  <si>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</si>
  <si>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</si>
  <si>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</si>
  <si>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</si>
  <si>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</si>
  <si>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</si>
  <si>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</si>
  <si>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</si>
  <si>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</si>
  <si>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</si>
  <si>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</si>
  <si>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</si>
  <si>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</si>
  <si>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</si>
  <si>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</si>
  <si>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</si>
  <si>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</si>
  <si>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</si>
  <si>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</si>
  <si>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</si>
  <si>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</si>
  <si>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</si>
  <si>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</si>
  <si>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</si>
  <si>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</si>
  <si>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</si>
  <si>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</si>
  <si>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</si>
  <si>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</si>
  <si>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</si>
  <si>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</si>
  <si>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</si>
  <si>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</si>
  <si>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</si>
  <si>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</si>
  <si>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</si>
  <si>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</si>
  <si>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</si>
  <si>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</si>
  <si>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</si>
  <si>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</si>
  <si>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</si>
  <si>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</si>
  <si>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</si>
  <si>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</si>
  <si>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</si>
  <si>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</si>
  <si>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</si>
  <si>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</si>
  <si>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</si>
  <si>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</si>
  <si>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</si>
  <si>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</si>
  <si>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</si>
  <si>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</si>
  <si>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</si>
  <si>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</si>
  <si>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</si>
  <si>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</si>
  <si>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</si>
  <si>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</si>
  <si>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</si>
  <si>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</si>
  <si>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</si>
  <si>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</si>
  <si>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</si>
  <si>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</si>
  <si>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</si>
  <si>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</si>
  <si>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</si>
  <si>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</si>
  <si>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</si>
  <si>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</si>
  <si>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</si>
  <si>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</si>
  <si>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</si>
  <si>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</si>
  <si>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</si>
  <si>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</si>
  <si>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</si>
  <si>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</si>
  <si>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</si>
  <si>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</si>
  <si>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</si>
  <si>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</si>
  <si>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</si>
  <si>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</si>
  <si>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</si>
  <si>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</si>
  <si>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</si>
  <si>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</si>
  <si>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</si>
  <si>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</si>
  <si>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</si>
  <si>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</si>
  <si>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</si>
  <si>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</si>
  <si>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</si>
  <si>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</si>
  <si>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</si>
  <si>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</si>
  <si>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</si>
  <si>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</si>
  <si>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</si>
  <si>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</si>
  <si>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</si>
  <si>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</si>
  <si>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</si>
  <si>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</si>
  <si>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</si>
  <si>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</si>
  <si>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</si>
  <si>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</si>
  <si>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</si>
  <si>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</si>
  <si>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</si>
  <si>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</si>
  <si>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</si>
  <si>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</si>
  <si>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</si>
  <si>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</si>
  <si>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</si>
  <si>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</si>
  <si>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</si>
  <si>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</si>
  <si>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</si>
  <si>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</si>
  <si>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</si>
  <si>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</si>
  <si>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</si>
  <si>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</si>
  <si>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</si>
  <si>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</si>
  <si>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</si>
  <si>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</si>
  <si>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</si>
  <si>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</si>
  <si>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</si>
  <si>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</si>
  <si>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</si>
  <si>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</si>
  <si>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</si>
  <si>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</si>
  <si>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</si>
  <si>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</si>
  <si>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</si>
  <si>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</si>
  <si>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</si>
  <si>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</si>
  <si>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</si>
  <si>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</si>
  <si>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</si>
  <si>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</si>
  <si>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</si>
  <si>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</si>
  <si>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</si>
  <si>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</si>
  <si>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</si>
  <si>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</si>
  <si>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</si>
  <si>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</si>
  <si>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</si>
  <si>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</si>
  <si>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</si>
  <si>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</si>
  <si>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</si>
  <si>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</si>
  <si>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</si>
  <si>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</si>
  <si>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</si>
  <si>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</si>
  <si>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</si>
  <si>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</si>
  <si>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</si>
  <si>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</si>
  <si>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</si>
  <si>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</si>
  <si>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</si>
  <si>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</si>
  <si>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</si>
  <si>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</si>
  <si>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</si>
  <si>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</si>
  <si>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</si>
  <si>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</si>
  <si>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</si>
  <si>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</si>
  <si>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</si>
  <si>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</si>
  <si>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</si>
  <si>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</si>
  <si>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</si>
  <si>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</si>
  <si>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</si>
  <si>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</si>
  <si>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</si>
  <si>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</si>
  <si>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</si>
  <si>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</si>
  <si>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</si>
  <si>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</si>
  <si>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</si>
  <si>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</si>
  <si>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</si>
  <si>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</si>
  <si>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</si>
  <si>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</si>
  <si>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</si>
  <si>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</si>
  <si>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</si>
  <si>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</si>
  <si>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</si>
  <si>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</si>
  <si>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</si>
  <si>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</si>
  <si>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</si>
  <si>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</si>
  <si>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</si>
  <si>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</si>
  <si>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</si>
  <si>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</si>
  <si>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</si>
  <si>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</si>
  <si>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</si>
  <si>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</si>
  <si>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</si>
  <si>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</si>
  <si>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</si>
  <si>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</si>
  <si>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</si>
  <si>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</si>
  <si>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</si>
  <si>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</si>
  <si>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</si>
  <si>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</si>
  <si>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</si>
  <si>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</si>
  <si>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</si>
  <si>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</si>
  <si>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</si>
  <si>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</si>
  <si>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</si>
  <si>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</si>
  <si>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</si>
  <si>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</si>
  <si>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</si>
  <si>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</si>
  <si>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</si>
  <si>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</si>
  <si>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</si>
  <si>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</si>
  <si>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</si>
  <si>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</si>
  <si>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</si>
  <si>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</si>
  <si>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</si>
  <si>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</si>
  <si>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</si>
  <si>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</si>
  <si>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</si>
  <si>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</si>
  <si>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</si>
  <si>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</si>
  <si>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</si>
  <si>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</si>
  <si>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</si>
  <si>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</si>
  <si>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</si>
  <si>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</si>
  <si>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</si>
  <si>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</si>
  <si>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</si>
  <si>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</si>
  <si>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</si>
  <si>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</si>
  <si>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</si>
  <si>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</si>
  <si>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</si>
  <si>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</si>
  <si>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</si>
  <si>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</si>
  <si>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</si>
  <si>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</si>
  <si>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</si>
  <si>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</si>
  <si>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</si>
  <si>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</si>
  <si>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</si>
  <si>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</si>
  <si>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</si>
  <si>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</si>
  <si>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</si>
  <si>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</si>
  <si>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</si>
  <si>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</si>
  <si>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</si>
  <si>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</si>
  <si>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</si>
  <si>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</si>
  <si>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</si>
  <si>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</si>
  <si>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</si>
  <si>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</si>
  <si>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</si>
  <si>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</si>
  <si>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</si>
  <si>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</si>
  <si>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</si>
  <si>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</si>
  <si>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</si>
  <si>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</si>
  <si>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</si>
  <si>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</si>
  <si>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</si>
  <si>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</si>
  <si>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</si>
  <si>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</si>
  <si>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</si>
  <si>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</si>
  <si>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</si>
  <si>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</si>
  <si>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</si>
  <si>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</si>
  <si>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</si>
  <si>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</si>
  <si>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</si>
  <si>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</si>
  <si>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</si>
  <si>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</si>
  <si>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</si>
  <si>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</si>
  <si>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</si>
  <si>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</si>
  <si>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</si>
  <si>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</si>
  <si>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</si>
  <si>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</si>
  <si>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</si>
  <si>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</si>
  <si>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</si>
  <si>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</si>
  <si>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</si>
  <si>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</si>
  <si>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</si>
  <si>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</si>
  <si>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</si>
  <si>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</si>
  <si>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</si>
  <si>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</si>
  <si>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</si>
  <si>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</si>
  <si>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</si>
  <si>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</si>
  <si>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</si>
  <si>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</si>
  <si>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</si>
  <si>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</si>
  <si>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</si>
  <si>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</si>
  <si>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</si>
  <si>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</si>
  <si>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</si>
  <si>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</si>
  <si>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</si>
  <si>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</si>
  <si>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</si>
  <si>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</si>
  <si>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</si>
  <si>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</si>
  <si>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</si>
  <si>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</si>
  <si>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</si>
  <si>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</si>
  <si>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</si>
  <si>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</si>
  <si>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</si>
  <si>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</si>
  <si>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</si>
  <si>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</si>
  <si>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</si>
  <si>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</si>
  <si>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</si>
  <si>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</si>
  <si>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</si>
  <si>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</si>
  <si>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</si>
  <si>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</si>
  <si>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</si>
  <si>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</si>
  <si>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</si>
  <si>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</si>
  <si>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</si>
  <si>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</si>
  <si>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</si>
  <si>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</si>
  <si>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</si>
  <si>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</si>
  <si>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</si>
  <si>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</si>
  <si>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</si>
  <si>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</si>
  <si>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</si>
  <si>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</si>
  <si>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</si>
  <si>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</si>
  <si>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</si>
  <si>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</si>
  <si>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</si>
  <si>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</si>
  <si>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</si>
  <si>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</si>
  <si>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</si>
  <si>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</si>
  <si>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</si>
  <si>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</si>
  <si>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</si>
  <si>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</si>
  <si>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</si>
  <si>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</si>
  <si>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</si>
  <si>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</si>
  <si>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</si>
  <si>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</si>
  <si>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</si>
  <si>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</si>
  <si>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</si>
  <si>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</si>
  <si>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</si>
  <si>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</si>
  <si>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</si>
  <si>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</si>
  <si>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</si>
  <si>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</si>
  <si>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</si>
  <si>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</si>
  <si>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</si>
  <si>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</si>
  <si>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</si>
  <si>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</si>
  <si>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</si>
  <si>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</si>
  <si>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</si>
  <si>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</si>
  <si>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</si>
  <si>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</si>
  <si>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</si>
  <si>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</si>
  <si>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</si>
  <si>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</si>
  <si>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</si>
  <si>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</si>
  <si>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</si>
  <si>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</si>
  <si>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</si>
  <si>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</si>
  <si>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</si>
  <si>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</si>
  <si>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</si>
  <si>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</si>
  <si>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</si>
  <si>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</si>
  <si>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</si>
  <si>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</si>
  <si>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</si>
  <si>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</si>
  <si>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</si>
  <si>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</si>
  <si>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</si>
  <si>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</si>
  <si>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</si>
  <si>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</si>
  <si>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</si>
  <si>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</si>
  <si>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</si>
  <si>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</si>
  <si>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</si>
  <si>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</si>
  <si>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</si>
  <si>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</si>
  <si>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</si>
  <si>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</si>
  <si>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</si>
  <si>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</si>
  <si>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</si>
  <si>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</si>
  <si>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</si>
  <si>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</si>
  <si>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</si>
  <si>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</si>
  <si>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</si>
  <si>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</si>
  <si>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</si>
  <si>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</si>
  <si>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</si>
  <si>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</si>
  <si>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</si>
  <si>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</si>
  <si>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</si>
  <si>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</si>
  <si>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</si>
  <si>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</si>
  <si>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</si>
  <si>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</si>
  <si>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</si>
  <si>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</si>
  <si>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</si>
  <si>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</si>
  <si>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</si>
  <si>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</si>
  <si>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</si>
  <si>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</si>
  <si>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</si>
  <si>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</si>
  <si>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</si>
  <si>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</si>
  <si>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</si>
  <si>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</si>
  <si>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</si>
  <si>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</si>
  <si>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</si>
  <si>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</si>
  <si>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</si>
  <si>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</si>
  <si>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</si>
  <si>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</si>
  <si>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</si>
  <si>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</si>
  <si>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</si>
  <si>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</si>
  <si>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</si>
  <si>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</si>
  <si>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</si>
  <si>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</si>
  <si>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</si>
  <si>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</si>
  <si>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</si>
  <si>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</si>
  <si>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</si>
  <si>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</si>
  <si>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</si>
  <si>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</si>
  <si>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</si>
  <si>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</si>
  <si>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</si>
  <si>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</si>
  <si>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</si>
  <si>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</si>
  <si>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</si>
  <si>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</si>
  <si>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</si>
  <si>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</si>
  <si>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</si>
  <si>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</si>
  <si>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</si>
  <si>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</si>
  <si>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</si>
  <si>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</si>
  <si>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</si>
  <si>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</si>
  <si>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</si>
  <si>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</si>
  <si>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</si>
  <si>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</si>
  <si>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</si>
  <si>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</si>
  <si>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</si>
  <si>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</si>
  <si>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</si>
  <si>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</si>
  <si>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</si>
  <si>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</si>
  <si>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</si>
  <si>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</si>
  <si>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</si>
  <si>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</si>
  <si>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</si>
  <si>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</si>
  <si>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</si>
  <si>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</si>
  <si>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</si>
  <si>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</si>
  <si>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</si>
  <si>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</si>
  <si>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</si>
  <si>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</si>
  <si>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</si>
  <si>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</si>
  <si>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</si>
  <si>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</si>
  <si>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</si>
  <si>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</si>
  <si>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</si>
  <si>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</si>
  <si>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</si>
  <si>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</si>
  <si>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</si>
  <si>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</si>
  <si>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</si>
  <si>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</si>
  <si>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</si>
  <si>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</si>
  <si>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</si>
  <si>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</si>
  <si>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</si>
  <si>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</si>
  <si>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</si>
  <si>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</si>
  <si>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</si>
  <si>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</si>
  <si>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</si>
  <si>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</si>
  <si>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</si>
  <si>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</si>
  <si>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</si>
  <si>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</si>
  <si>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</si>
  <si>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</si>
  <si>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</si>
  <si>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</si>
  <si>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</si>
  <si>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</si>
  <si>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</si>
  <si>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</si>
  <si>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</si>
  <si>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</si>
  <si>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</si>
  <si>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</si>
  <si>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</si>
  <si>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</si>
  <si>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</si>
  <si>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</si>
  <si>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</si>
  <si>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</si>
  <si>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</si>
  <si>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</si>
  <si>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</si>
  <si>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</si>
  <si>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</si>
  <si>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</si>
  <si>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</si>
  <si>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</si>
  <si>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</si>
  <si>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</si>
  <si>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</si>
  <si>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</si>
  <si>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</si>
  <si>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</si>
  <si>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</si>
  <si>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</si>
  <si>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</si>
  <si>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</si>
  <si>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</si>
  <si>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</si>
  <si>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</si>
  <si>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</si>
  <si>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</si>
  <si>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</si>
  <si>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</si>
  <si>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</si>
  <si>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</si>
  <si>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</si>
  <si>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</si>
  <si>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</si>
  <si>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</si>
  <si>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</si>
  <si>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</si>
  <si>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</si>
  <si>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</si>
  <si>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</si>
  <si>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</si>
  <si>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</si>
  <si>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</si>
  <si>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</si>
  <si>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</si>
  <si>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</si>
  <si>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</si>
  <si>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</si>
  <si>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</si>
  <si>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</si>
  <si>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</si>
  <si>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</si>
  <si>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</si>
  <si>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</si>
  <si>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</si>
  <si>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</si>
  <si>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</si>
  <si>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</si>
  <si>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</si>
  <si>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</si>
  <si>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</si>
  <si>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</si>
  <si>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</si>
  <si>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</si>
  <si>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</si>
  <si>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</si>
  <si>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</si>
  <si>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</si>
  <si>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</si>
  <si>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</si>
  <si>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</si>
  <si>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</si>
  <si>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</si>
  <si>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</si>
  <si>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</si>
  <si>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</si>
  <si>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</si>
  <si>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</si>
  <si>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</si>
  <si>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</si>
  <si>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</si>
  <si>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</si>
  <si>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</si>
  <si>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</si>
  <si>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</si>
  <si>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</si>
  <si>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</si>
  <si>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</si>
  <si>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</si>
  <si>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</si>
  <si>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</si>
  <si>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</si>
  <si>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</si>
  <si>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</si>
  <si>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</si>
  <si>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</si>
  <si>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</si>
  <si>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</si>
  <si>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</si>
  <si>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</si>
  <si>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</si>
  <si>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</si>
  <si>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</si>
  <si>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</si>
  <si>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</si>
  <si>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</si>
  <si>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</si>
  <si>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</si>
  <si>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</si>
  <si>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</si>
  <si>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</si>
  <si>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</si>
  <si>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</si>
  <si>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</si>
  <si>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</si>
  <si>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</si>
  <si>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</si>
  <si>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</si>
  <si>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</si>
  <si>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</si>
  <si>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</si>
  <si>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</si>
  <si>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</si>
  <si>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</si>
  <si>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</si>
  <si>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</si>
  <si>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</si>
  <si>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</si>
  <si>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</si>
  <si>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</si>
  <si>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</si>
  <si>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</si>
  <si>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</si>
  <si>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</si>
  <si>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</si>
  <si>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</si>
  <si>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</si>
  <si>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</si>
  <si>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</si>
  <si>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</si>
  <si>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</si>
  <si>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</si>
  <si>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</si>
  <si>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</si>
  <si>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</si>
  <si>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</si>
  <si>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</si>
  <si>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</si>
  <si>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</si>
  <si>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</si>
  <si>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</si>
  <si>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</si>
  <si>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</si>
  <si>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</si>
  <si>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</si>
  <si>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</si>
  <si>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</si>
  <si>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</si>
  <si>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</si>
  <si>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</si>
  <si>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</si>
  <si>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</si>
  <si>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</si>
  <si>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</si>
  <si>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</si>
  <si>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</si>
  <si>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</si>
  <si>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</si>
  <si>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</si>
  <si>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</si>
  <si>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</si>
  <si>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</si>
  <si>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</si>
  <si>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</si>
  <si>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</si>
  <si>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</si>
  <si>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</si>
  <si>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</si>
  <si>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</si>
  <si>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</si>
  <si>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</si>
  <si>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</si>
  <si>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</si>
  <si>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</si>
  <si>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</si>
  <si>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</si>
  <si>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</si>
  <si>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</si>
  <si>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</si>
  <si>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</si>
  <si>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</si>
  <si>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</si>
  <si>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</si>
  <si>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</si>
  <si>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</si>
  <si>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</si>
  <si>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</si>
  <si>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</si>
  <si>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</si>
  <si>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</si>
  <si>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</si>
  <si>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</si>
  <si>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</si>
  <si>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</si>
  <si>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</si>
  <si>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</si>
  <si>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</si>
  <si>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</si>
  <si>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</si>
  <si>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</si>
  <si>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</si>
  <si>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</si>
  <si>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</si>
  <si>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</si>
  <si>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</si>
  <si>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</si>
  <si>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</si>
  <si>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</si>
  <si>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</si>
  <si>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</si>
  <si>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</si>
  <si>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</si>
  <si>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</si>
  <si>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</si>
  <si>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</si>
  <si>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</si>
  <si>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</si>
  <si>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</si>
  <si>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</si>
  <si>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</si>
  <si>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</si>
  <si>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</si>
  <si>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</si>
  <si>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</si>
  <si>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</si>
  <si>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</si>
  <si>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</si>
  <si>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</si>
  <si>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</si>
  <si>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</si>
  <si>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</si>
  <si>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</si>
  <si>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</si>
  <si>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</si>
  <si>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</si>
  <si>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</si>
  <si>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</si>
  <si>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</si>
  <si>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</si>
  <si>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</si>
  <si>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</si>
  <si>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</si>
  <si>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</si>
  <si>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</si>
  <si>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</si>
  <si>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</si>
  <si>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</si>
  <si>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</si>
  <si>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</si>
  <si>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</si>
  <si>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</si>
  <si>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</si>
  <si>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</si>
  <si>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</si>
  <si>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</si>
  <si>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</si>
  <si>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</si>
  <si>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</si>
  <si>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</si>
  <si>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</si>
  <si>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</si>
  <si>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</si>
  <si>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</si>
  <si>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</si>
  <si>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</si>
  <si>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</si>
  <si>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</si>
  <si>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</si>
  <si>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</si>
  <si>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</si>
  <si>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</si>
  <si>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</si>
  <si>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</si>
  <si>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</si>
  <si>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</si>
  <si>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</si>
  <si>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</si>
  <si>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</si>
  <si>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</si>
  <si>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</si>
  <si>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</si>
  <si>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</si>
  <si>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</si>
  <si>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</si>
  <si>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</si>
  <si>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</si>
  <si>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</si>
  <si>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</si>
  <si>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</si>
  <si>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</si>
  <si>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</si>
  <si>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</si>
  <si>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</si>
  <si>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</si>
  <si>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</si>
  <si>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</si>
  <si>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</si>
  <si>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</si>
  <si>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</si>
  <si>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</si>
  <si>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</si>
  <si>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</si>
  <si>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</si>
  <si>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</si>
  <si>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</si>
  <si>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</si>
  <si>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</si>
  <si>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</si>
  <si>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</si>
  <si>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</si>
  <si>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</si>
  <si>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</si>
  <si>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</si>
  <si>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</si>
  <si>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</si>
  <si>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</si>
  <si>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</si>
  <si>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</si>
  <si>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</si>
  <si>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</si>
  <si>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</si>
  <si>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</si>
  <si>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</si>
  <si>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</si>
  <si>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</si>
  <si>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</si>
  <si>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</si>
  <si>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</si>
  <si>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</si>
  <si>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</si>
  <si>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</si>
  <si>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</si>
  <si>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</si>
  <si>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</si>
  <si>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</si>
  <si>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</si>
  <si>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</si>
  <si>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</si>
  <si>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</si>
  <si>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</si>
  <si>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</si>
  <si>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</si>
  <si>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</si>
  <si>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</si>
  <si>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</si>
  <si>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</si>
  <si>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</si>
  <si>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</si>
  <si>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</si>
  <si>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</si>
  <si>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</si>
  <si>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</si>
  <si>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</si>
  <si>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</si>
  <si>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</si>
  <si>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</si>
  <si>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</si>
  <si>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</si>
  <si>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</si>
  <si>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</si>
  <si>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</si>
  <si>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</si>
  <si>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</si>
  <si>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</si>
  <si>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</si>
  <si>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</si>
  <si>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</si>
  <si>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</si>
  <si>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</si>
  <si>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</si>
  <si>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</si>
  <si>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</si>
  <si>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</si>
  <si>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</si>
  <si>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</si>
  <si>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</si>
  <si>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</si>
  <si>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</si>
  <si>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</si>
  <si>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</si>
  <si>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</si>
  <si>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</si>
  <si>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</si>
  <si>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</si>
  <si>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</si>
  <si>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</si>
  <si>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</si>
  <si>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</si>
  <si>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</si>
  <si>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</si>
  <si>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</si>
  <si>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</si>
  <si>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</si>
  <si>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</si>
  <si>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</si>
  <si>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</si>
  <si>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</si>
  <si>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</si>
  <si>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</si>
  <si>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</si>
  <si>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</si>
  <si>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</si>
  <si>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</si>
  <si>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</si>
  <si>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</si>
  <si>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</si>
  <si>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</si>
  <si>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</si>
  <si>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</si>
  <si>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</si>
  <si>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</si>
  <si>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</si>
  <si>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</si>
  <si>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</si>
  <si>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</si>
  <si>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</si>
  <si>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</si>
  <si>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</si>
  <si>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</si>
  <si>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</si>
  <si>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</si>
  <si>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</si>
  <si>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</si>
  <si>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</si>
  <si>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</si>
  <si>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</si>
  <si>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</si>
  <si>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</si>
  <si>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</si>
  <si>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</si>
  <si>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</si>
  <si>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</si>
  <si>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</si>
  <si>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</si>
  <si>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</si>
  <si>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</si>
  <si>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</si>
  <si>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</si>
  <si>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</si>
  <si>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</si>
  <si>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</si>
  <si>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</si>
  <si>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</si>
  <si>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</si>
  <si>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</si>
  <si>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</si>
  <si>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</si>
  <si>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</si>
  <si>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</si>
  <si>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</si>
  <si>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</si>
  <si>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</si>
  <si>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</si>
  <si>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</si>
  <si>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</si>
  <si>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</si>
  <si>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</si>
  <si>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</si>
  <si>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</si>
  <si>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</si>
  <si>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</si>
  <si>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</si>
  <si>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</si>
  <si>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</si>
  <si>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</si>
  <si>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</si>
  <si>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</si>
  <si>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</si>
  <si>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</si>
  <si>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</si>
  <si>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</si>
  <si>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</si>
  <si>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</si>
  <si>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</si>
  <si>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</si>
  <si>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</si>
  <si>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</si>
  <si>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</si>
  <si>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</si>
  <si>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</si>
  <si>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</si>
  <si>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</si>
  <si>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</si>
  <si>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</si>
  <si>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</si>
  <si>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</si>
  <si>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</si>
  <si>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</si>
  <si>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</si>
  <si>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</si>
  <si>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</si>
  <si>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</si>
  <si>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</si>
  <si>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</si>
  <si>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</si>
  <si>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</si>
  <si>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</si>
  <si>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</si>
  <si>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</si>
  <si>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</si>
  <si>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</si>
  <si>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</si>
  <si>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</si>
  <si>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</si>
  <si>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</si>
  <si>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</si>
  <si>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</si>
  <si>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</si>
  <si>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</si>
  <si>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</si>
  <si>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</si>
  <si>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</si>
  <si>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</si>
  <si>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</si>
  <si>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</si>
  <si>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</si>
  <si>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</si>
  <si>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</si>
  <si>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</si>
  <si>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</si>
  <si>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</si>
  <si>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</si>
  <si>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</si>
  <si>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</si>
  <si>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</si>
  <si>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</si>
  <si>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</si>
  <si>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</si>
  <si>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</si>
  <si>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</si>
  <si>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</si>
  <si>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</si>
  <si>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</si>
  <si>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</si>
  <si>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</si>
  <si>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</si>
  <si>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</si>
  <si>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</si>
  <si>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</si>
  <si>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</si>
  <si>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</si>
  <si>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</si>
  <si>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</si>
  <si>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</si>
  <si>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</si>
  <si>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</si>
  <si>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</si>
  <si>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</si>
  <si>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</si>
  <si>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</si>
  <si>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</si>
  <si>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</si>
  <si>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</si>
  <si>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</si>
  <si>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</si>
  <si>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</si>
  <si>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</si>
  <si>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</si>
  <si>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</si>
  <si>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</si>
  <si>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</si>
  <si>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</si>
  <si>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</si>
  <si>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</si>
  <si>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</si>
  <si>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</si>
  <si>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</si>
  <si>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</si>
  <si>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</si>
  <si>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</si>
  <si>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</si>
  <si>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</si>
  <si>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</si>
  <si>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</si>
  <si>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</si>
  <si>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</si>
  <si>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</si>
  <si>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</si>
  <si>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</si>
  <si>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</si>
  <si>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</si>
  <si>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</si>
  <si>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</si>
  <si>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</si>
  <si>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</si>
  <si>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</si>
  <si>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</si>
  <si>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</si>
  <si>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</si>
  <si>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</si>
  <si>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</si>
  <si>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</si>
  <si>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</si>
  <si>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</si>
  <si>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</si>
  <si>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</si>
  <si>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</si>
  <si>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</si>
  <si>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</si>
  <si>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</si>
  <si>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</si>
  <si>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</si>
  <si>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</si>
  <si>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</si>
  <si>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</si>
  <si>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</si>
  <si>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</si>
  <si>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</si>
  <si>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</si>
  <si>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</si>
  <si>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</si>
  <si>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</si>
  <si>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</si>
  <si>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</si>
  <si>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</si>
  <si>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</si>
  <si>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</si>
  <si>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</si>
  <si>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</si>
  <si>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</si>
  <si>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</si>
  <si>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</si>
  <si>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</si>
  <si>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</si>
  <si>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</si>
  <si>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</si>
  <si>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</si>
  <si>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</si>
  <si>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</si>
  <si>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</si>
  <si>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</si>
  <si>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</si>
  <si>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</si>
  <si>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</si>
  <si>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</si>
  <si>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</si>
  <si>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</si>
  <si>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</si>
  <si>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</si>
  <si>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</si>
  <si>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</si>
  <si>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</si>
  <si>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</si>
  <si>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</si>
  <si>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</si>
  <si>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</si>
  <si>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</si>
  <si>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</si>
  <si>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</si>
  <si>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</si>
  <si>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</si>
  <si>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</si>
  <si>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</si>
  <si>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</si>
  <si>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</si>
  <si>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</si>
  <si>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</si>
  <si>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</si>
  <si>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</si>
  <si>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</si>
  <si>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</si>
  <si>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</si>
  <si>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</si>
  <si>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</si>
  <si>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</si>
  <si>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</si>
  <si>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</si>
  <si>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</si>
  <si>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</si>
  <si>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</si>
  <si>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</si>
  <si>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</si>
  <si>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</si>
  <si>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</si>
  <si>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</si>
  <si>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</si>
  <si>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</si>
  <si>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</si>
  <si>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</si>
  <si>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</si>
  <si>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</si>
  <si>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</si>
  <si>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</si>
  <si>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</si>
  <si>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</si>
  <si>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</si>
  <si>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</si>
  <si>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</si>
  <si>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</si>
  <si>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</si>
  <si>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</si>
  <si>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</si>
  <si>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</si>
  <si>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</si>
  <si>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</si>
  <si>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</si>
  <si>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</si>
  <si>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</si>
  <si>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</si>
  <si>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</si>
  <si>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</si>
  <si>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</si>
  <si>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</si>
  <si>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</si>
  <si>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</si>
  <si>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</si>
  <si>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</si>
  <si>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</si>
  <si>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</si>
  <si>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</si>
  <si>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</si>
  <si>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</si>
  <si>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</si>
  <si>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</si>
  <si>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</si>
  <si>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</si>
  <si>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</si>
  <si>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</si>
  <si>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</si>
  <si>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</si>
  <si>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</si>
  <si>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</si>
  <si>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</si>
  <si>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</si>
  <si>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</si>
  <si>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</si>
  <si>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</si>
  <si>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</si>
  <si>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</si>
  <si>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</si>
  <si>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</si>
  <si>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</si>
  <si>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</si>
  <si>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</si>
  <si>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</si>
  <si>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</si>
  <si>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</si>
  <si>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</si>
  <si>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</si>
  <si>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</si>
  <si>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</si>
  <si>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</si>
  <si>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</si>
  <si>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</si>
  <si>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</si>
  <si>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</si>
  <si>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</si>
  <si>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</si>
  <si>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</si>
  <si>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</si>
  <si>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</si>
  <si>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</si>
  <si>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</si>
  <si>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</si>
  <si>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</si>
  <si>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</si>
  <si>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</si>
  <si>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</si>
  <si>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</si>
  <si>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</si>
  <si>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</si>
  <si>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</si>
  <si>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</si>
  <si>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</si>
  <si>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</si>
  <si>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</si>
  <si>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</si>
  <si>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</si>
  <si>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</si>
  <si>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</si>
  <si>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</si>
  <si>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</si>
  <si>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</si>
  <si>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</si>
  <si>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</si>
  <si>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</si>
  <si>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</si>
  <si>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</si>
  <si>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</si>
  <si>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</si>
  <si>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</si>
  <si>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</si>
  <si>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</si>
  <si>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</si>
  <si>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</si>
  <si>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</si>
  <si>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</si>
  <si>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</si>
  <si>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</si>
  <si>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</si>
  <si>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</si>
  <si>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</si>
  <si>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</si>
  <si>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</si>
  <si>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</si>
  <si>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</si>
  <si>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</si>
  <si>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</si>
  <si>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</si>
  <si>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</si>
  <si>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</si>
  <si>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</si>
  <si>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</si>
  <si>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</si>
  <si>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</si>
  <si>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</si>
  <si>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</si>
  <si>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</si>
  <si>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</si>
  <si>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</si>
  <si>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</si>
  <si>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</si>
  <si>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</si>
  <si>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</si>
  <si>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</si>
  <si>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</si>
  <si>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</si>
  <si>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</si>
  <si>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</si>
  <si>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</si>
  <si>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</si>
  <si>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</si>
  <si>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</si>
  <si>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</si>
  <si>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</si>
  <si>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</si>
  <si>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</si>
  <si>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</si>
  <si>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</si>
  <si>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</si>
  <si>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</si>
  <si>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</si>
  <si>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</si>
  <si>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</si>
  <si>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</si>
  <si>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</si>
  <si>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</si>
  <si>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</si>
  <si>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</si>
  <si>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</si>
  <si>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</si>
  <si>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</si>
  <si>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</si>
  <si>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</si>
  <si>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</si>
  <si>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</si>
  <si>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</si>
  <si>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</si>
  <si>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</si>
  <si>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</si>
  <si>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</si>
  <si>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</si>
  <si>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</si>
  <si>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</si>
  <si>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</si>
  <si>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</si>
  <si>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</si>
  <si>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</si>
  <si>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</si>
  <si>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</si>
  <si>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</si>
  <si>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</si>
  <si>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</si>
  <si>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</si>
  <si>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</si>
  <si>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</si>
  <si>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</si>
  <si>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</si>
  <si>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</si>
  <si>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</si>
  <si>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</si>
  <si>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</si>
  <si>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</si>
  <si>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</si>
  <si>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</si>
  <si>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</si>
  <si>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</si>
  <si>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</si>
  <si>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</si>
  <si>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</si>
  <si>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</si>
  <si>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</si>
  <si>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</si>
  <si>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</si>
  <si>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</si>
  <si>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</si>
  <si>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</si>
  <si>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</si>
  <si>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</si>
  <si>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</si>
  <si>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</si>
  <si>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</si>
  <si>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</si>
  <si>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</si>
  <si>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</si>
  <si>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</si>
  <si>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</si>
  <si>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</si>
  <si>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</si>
  <si>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</si>
  <si>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</si>
  <si>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</si>
  <si>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</si>
  <si>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</si>
  <si>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</si>
  <si>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</si>
  <si>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</si>
  <si>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</si>
  <si>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</si>
  <si>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</si>
  <si>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</si>
  <si>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</si>
  <si>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</si>
  <si>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</si>
  <si>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</si>
  <si>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</si>
  <si>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</si>
  <si>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</si>
  <si>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</si>
  <si>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</si>
  <si>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</si>
  <si>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</si>
  <si>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</si>
  <si>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</si>
  <si>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</si>
  <si>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</si>
  <si>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</si>
  <si>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</si>
  <si>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</si>
  <si>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</si>
  <si>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</si>
  <si>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</si>
  <si>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</si>
  <si>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</si>
  <si>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</si>
  <si>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</si>
  <si>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</si>
  <si>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</si>
  <si>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</si>
  <si>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</si>
  <si>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</si>
  <si>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</si>
  <si>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</si>
  <si>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</si>
  <si>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</si>
  <si>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</si>
  <si>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</si>
  <si>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</si>
  <si>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</si>
  <si>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</si>
  <si>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</si>
  <si>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</si>
  <si>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</si>
  <si>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</si>
  <si>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</si>
  <si>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</si>
  <si>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</si>
  <si>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</si>
  <si>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</si>
  <si>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</si>
  <si>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</si>
  <si>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</si>
  <si>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</si>
  <si>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</si>
  <si>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</si>
  <si>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</si>
  <si>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</si>
  <si>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</si>
  <si>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</si>
  <si>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</si>
  <si>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</si>
  <si>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</si>
  <si>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</si>
  <si>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</si>
  <si>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</si>
  <si>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</si>
  <si>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</si>
  <si>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</si>
  <si>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</si>
  <si>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</si>
  <si>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</si>
  <si>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</si>
  <si>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</si>
  <si>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</si>
  <si>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</si>
  <si>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</si>
  <si>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</si>
  <si>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</si>
  <si>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</si>
  <si>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</si>
  <si>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</si>
  <si>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</si>
  <si>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</si>
  <si>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</si>
  <si>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</si>
  <si>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</si>
  <si>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</si>
  <si>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</si>
  <si>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</si>
  <si>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</si>
  <si>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</si>
  <si>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</si>
  <si>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</si>
  <si>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</si>
  <si>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</si>
  <si>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</si>
  <si>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</si>
  <si>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</si>
  <si>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</si>
  <si>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</si>
  <si>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</si>
  <si>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</si>
  <si>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</si>
  <si>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</si>
  <si>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</si>
  <si>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</si>
  <si>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</si>
  <si>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</si>
  <si>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</si>
  <si>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</si>
  <si>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</si>
  <si>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</si>
  <si>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</si>
  <si>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</si>
  <si>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</si>
  <si>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</si>
  <si>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</si>
  <si>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</si>
  <si>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</si>
  <si>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</si>
  <si>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</si>
  <si>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</si>
  <si>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</si>
  <si>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</si>
  <si>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</si>
  <si>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</si>
  <si>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</si>
  <si>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</si>
  <si>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</si>
  <si>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</si>
  <si>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</si>
  <si>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</si>
  <si>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</si>
  <si>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</si>
  <si>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</si>
  <si>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</si>
  <si>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</si>
  <si>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</si>
  <si>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</si>
  <si>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</si>
  <si>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</si>
  <si>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</si>
  <si>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</si>
  <si>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</si>
  <si>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</si>
  <si>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</si>
  <si>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</si>
  <si>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</si>
  <si>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</si>
  <si>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</si>
  <si>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</si>
  <si>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</si>
  <si>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</si>
  <si>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</si>
  <si>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</si>
  <si>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</si>
  <si>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</si>
  <si>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</si>
  <si>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</si>
  <si>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</si>
  <si>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</si>
  <si>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</si>
  <si>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</si>
  <si>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</si>
  <si>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</si>
  <si>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</si>
  <si>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</si>
  <si>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</si>
  <si>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</si>
  <si>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</si>
  <si>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</si>
  <si>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</si>
  <si>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</si>
  <si>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</si>
  <si>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</si>
  <si>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</si>
  <si>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</si>
  <si>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</si>
  <si>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</si>
  <si>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</si>
  <si>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</si>
  <si>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</si>
  <si>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</si>
  <si>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</si>
  <si>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</si>
  <si>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</si>
  <si>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</si>
  <si>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</si>
  <si>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</si>
  <si>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</si>
  <si>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</si>
  <si>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</si>
  <si>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</si>
  <si>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</si>
  <si>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</si>
  <si>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</si>
  <si>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</si>
  <si>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</si>
  <si>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</si>
  <si>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</si>
  <si>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</si>
  <si>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</si>
  <si>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</si>
  <si>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</si>
  <si>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</si>
  <si>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</si>
  <si>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</si>
  <si>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</si>
  <si>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</si>
  <si>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</si>
  <si>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</si>
  <si>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</si>
  <si>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</si>
  <si>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</si>
  <si>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</si>
  <si>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</si>
  <si>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</si>
  <si>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</si>
  <si>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</si>
  <si>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</si>
  <si>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</si>
  <si>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</si>
  <si>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</si>
  <si>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</si>
  <si>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</si>
  <si>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</si>
  <si>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</si>
  <si>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</si>
  <si>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</si>
  <si>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</si>
  <si>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</si>
  <si>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</si>
  <si>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</si>
  <si>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</si>
  <si>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</si>
  <si>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</si>
  <si>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</si>
  <si>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</si>
  <si>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</si>
  <si>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</si>
  <si>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</si>
  <si>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</si>
  <si>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</si>
  <si>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</si>
  <si>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</si>
  <si>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</si>
  <si>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</si>
  <si>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</si>
  <si>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</si>
  <si>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</si>
  <si>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</si>
  <si>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</si>
  <si>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</si>
  <si>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</si>
  <si>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</si>
  <si>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</si>
  <si>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</si>
  <si>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</si>
  <si>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</si>
  <si>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</si>
  <si>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</si>
  <si>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</si>
  <si>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</si>
  <si>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</si>
  <si>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</si>
  <si>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</si>
  <si>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</si>
  <si>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</si>
  <si>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</si>
  <si>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</si>
  <si>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</si>
  <si>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</si>
  <si>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</si>
  <si>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</si>
  <si>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</si>
  <si>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</si>
  <si>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</si>
  <si>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</si>
  <si>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</si>
  <si>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</si>
  <si>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</si>
  <si>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</si>
  <si>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</si>
  <si>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</si>
  <si>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</si>
  <si>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</si>
  <si>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</si>
  <si>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</si>
  <si>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</si>
  <si>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</si>
  <si>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</si>
  <si>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</si>
  <si>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</si>
  <si>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</si>
  <si>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</si>
  <si>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</si>
  <si>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</si>
  <si>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</si>
  <si>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</si>
  <si>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</si>
  <si>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</si>
  <si>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</si>
  <si>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</si>
  <si>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</si>
  <si>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</si>
  <si>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</si>
  <si>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</si>
  <si>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</si>
  <si>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</si>
  <si>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</si>
  <si>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</si>
  <si>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</si>
  <si>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</si>
  <si>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</si>
  <si>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</si>
  <si>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</si>
  <si>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</si>
  <si>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</si>
  <si>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</si>
  <si>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</si>
  <si>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</si>
  <si>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</si>
  <si>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</si>
  <si>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</si>
  <si>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</si>
  <si>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</si>
  <si>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</si>
  <si>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</si>
  <si>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</si>
  <si>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</si>
  <si>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</si>
  <si>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</si>
  <si>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</si>
  <si>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</si>
  <si>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</si>
  <si>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</si>
  <si>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</si>
  <si>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</si>
  <si>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</si>
  <si>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</si>
  <si>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</si>
  <si>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</si>
  <si>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</si>
  <si>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</si>
  <si>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</si>
  <si>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</si>
  <si>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</si>
  <si>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</si>
  <si>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</si>
  <si>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</si>
  <si>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</si>
  <si>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</si>
  <si>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</si>
  <si>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</si>
  <si>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</si>
  <si>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</si>
  <si>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</si>
  <si>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</si>
  <si>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</si>
  <si>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</si>
  <si>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</si>
  <si>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</si>
  <si>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</si>
  <si>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</si>
  <si>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</si>
  <si>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</si>
  <si>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</si>
  <si>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</si>
  <si>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</si>
  <si>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</si>
  <si>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</si>
  <si>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</si>
  <si>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</si>
  <si>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</si>
  <si>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</si>
  <si>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</si>
  <si>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</si>
  <si>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</si>
  <si>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</si>
  <si>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</si>
  <si>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</si>
  <si>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</si>
  <si>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</si>
  <si>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</si>
  <si>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</si>
  <si>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</si>
  <si>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</si>
  <si>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</si>
  <si>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</si>
  <si>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</si>
  <si>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</si>
  <si>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</si>
  <si>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</si>
  <si>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</si>
  <si>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</si>
  <si>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</si>
  <si>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</si>
  <si>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</si>
  <si>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</si>
  <si>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</si>
  <si>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</si>
  <si>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</si>
  <si>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</si>
  <si>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</si>
  <si>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</si>
  <si>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</si>
  <si>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</si>
  <si>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</si>
  <si>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</si>
  <si>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</si>
  <si>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</si>
  <si>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</si>
  <si>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</si>
  <si>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</si>
  <si>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</si>
  <si>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</si>
  <si>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</si>
  <si>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</si>
  <si>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</si>
  <si>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</si>
  <si>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</si>
  <si>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</si>
  <si>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</si>
  <si>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</si>
  <si>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</si>
  <si>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</si>
  <si>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</si>
  <si>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</si>
  <si>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</si>
  <si>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</si>
  <si>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</si>
  <si>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</si>
  <si>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</si>
  <si>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</si>
  <si>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</si>
  <si>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</si>
  <si>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</si>
  <si>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</si>
  <si>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</si>
  <si>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</si>
  <si>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</si>
  <si>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</si>
  <si>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</si>
  <si>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</si>
  <si>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</si>
  <si>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</si>
  <si>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</si>
  <si>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</si>
  <si>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</si>
  <si>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</si>
  <si>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</si>
  <si>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</si>
  <si>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</si>
  <si>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</si>
  <si>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</si>
  <si>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</si>
  <si>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</si>
  <si>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</si>
  <si>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</si>
  <si>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</si>
  <si>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</si>
  <si>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</si>
  <si>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</si>
  <si>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</si>
  <si>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</si>
  <si>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</si>
  <si>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</si>
  <si>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</si>
  <si>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</si>
  <si>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</si>
  <si>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</si>
  <si>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</si>
  <si>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</si>
  <si>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</si>
  <si>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</si>
  <si>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</si>
  <si>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</si>
  <si>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</si>
  <si>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</si>
  <si>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</si>
  <si>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</si>
  <si>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</si>
  <si>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</si>
  <si>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</si>
  <si>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</si>
  <si>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</si>
  <si>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</si>
  <si>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</si>
  <si>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</si>
  <si>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</si>
  <si>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</si>
  <si>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</si>
  <si>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</si>
  <si>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</si>
  <si>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</si>
  <si>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</si>
  <si>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</si>
  <si>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</si>
  <si>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</si>
  <si>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</si>
  <si>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</si>
  <si>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</si>
  <si>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</si>
  <si>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</si>
  <si>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</si>
  <si>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</si>
  <si>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</si>
  <si>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</si>
  <si>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</si>
  <si>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</si>
  <si>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</si>
  <si>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</si>
  <si>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</si>
  <si>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</si>
  <si>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</si>
  <si>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</si>
  <si>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</si>
  <si>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</si>
  <si>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</si>
  <si>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</si>
  <si>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</si>
  <si>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</si>
  <si>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</si>
  <si>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</si>
  <si>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</si>
  <si>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</si>
  <si>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</si>
  <si>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</si>
  <si>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</si>
  <si>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</si>
  <si>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</si>
  <si>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</si>
  <si>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</si>
  <si>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</si>
  <si>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</si>
  <si>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</si>
  <si>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</si>
  <si>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</si>
  <si>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</si>
  <si>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</si>
  <si>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</si>
  <si>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</si>
  <si>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</si>
  <si>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</si>
  <si>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</si>
  <si>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</si>
  <si>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</si>
  <si>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</si>
  <si>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</si>
  <si>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</si>
  <si>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</si>
  <si>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</si>
  <si>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</si>
  <si>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</si>
  <si>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</si>
  <si>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</si>
  <si>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</si>
  <si>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</si>
  <si>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</si>
  <si>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</si>
  <si>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</si>
  <si>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</si>
  <si>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</si>
  <si>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</si>
  <si>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</si>
  <si>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</si>
  <si>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</si>
  <si>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</si>
  <si>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</si>
  <si>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</si>
  <si>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</si>
  <si>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</si>
  <si>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</si>
  <si>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</si>
  <si>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</si>
  <si>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</si>
  <si>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</si>
  <si>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</si>
  <si>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</si>
  <si>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</si>
  <si>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</si>
  <si>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</si>
  <si>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</si>
  <si>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</si>
  <si>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</si>
  <si>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</si>
  <si>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</si>
  <si>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</si>
  <si>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</si>
  <si>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</si>
  <si>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</si>
  <si>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</si>
  <si>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</si>
  <si>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</si>
  <si>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</si>
  <si>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</si>
  <si>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</si>
  <si>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</si>
  <si>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</si>
  <si>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</si>
  <si>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</si>
  <si>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</si>
  <si>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</si>
  <si>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</si>
  <si>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</si>
  <si>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</si>
  <si>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</si>
  <si>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</si>
  <si>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</si>
  <si>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</si>
  <si>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</si>
  <si>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</si>
  <si>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</si>
  <si>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</si>
  <si>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</si>
  <si>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</si>
  <si>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</si>
  <si>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</si>
  <si>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</si>
  <si>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</si>
  <si>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</si>
  <si>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</si>
  <si>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</si>
  <si>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</si>
  <si>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</si>
  <si>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</si>
  <si>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</si>
  <si>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</si>
  <si>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</si>
  <si>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</si>
  <si>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</si>
  <si>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</si>
  <si>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</si>
  <si>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</si>
  <si>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</si>
  <si>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</si>
  <si>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</si>
  <si>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</si>
  <si>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</si>
  <si>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</si>
  <si>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</si>
  <si>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</si>
  <si>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</si>
  <si>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</si>
  <si>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</si>
  <si>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</si>
  <si>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</si>
  <si>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</si>
  <si>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</si>
  <si>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</si>
  <si>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</si>
  <si>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</si>
  <si>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</si>
  <si>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</si>
  <si>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</si>
  <si>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</si>
  <si>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</si>
  <si>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</si>
  <si>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</si>
  <si>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</si>
  <si>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</si>
  <si>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</si>
  <si>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</si>
  <si>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</si>
  <si>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</si>
  <si>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</si>
  <si>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</si>
  <si>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</si>
  <si>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</si>
  <si>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</si>
  <si>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</si>
  <si>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</si>
  <si>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</si>
  <si>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</si>
  <si>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</si>
  <si>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</si>
  <si>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</si>
  <si>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</si>
  <si>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</si>
  <si>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</si>
  <si>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</si>
  <si>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</si>
  <si>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</si>
  <si>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</si>
  <si>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</si>
  <si>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</si>
  <si>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</si>
  <si>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</si>
  <si>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</si>
  <si>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</si>
  <si>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</si>
  <si>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</si>
  <si>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</si>
  <si>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</si>
  <si>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</si>
  <si>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</si>
  <si>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</si>
  <si>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</si>
  <si>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</si>
  <si>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</si>
  <si>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</si>
  <si>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</si>
  <si>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</si>
  <si>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</si>
  <si>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</si>
  <si>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</si>
  <si>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</si>
  <si>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</si>
  <si>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</si>
  <si>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</si>
  <si>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</si>
  <si>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</si>
  <si>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</si>
  <si>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</si>
  <si>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</si>
  <si>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</si>
  <si>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</si>
  <si>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</si>
  <si>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</si>
  <si>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</si>
  <si>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</si>
  <si>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</si>
  <si>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</si>
  <si>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</si>
  <si>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</si>
  <si>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</si>
  <si>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</si>
  <si>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</si>
  <si>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</si>
  <si>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</si>
  <si>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</si>
  <si>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</si>
  <si>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</si>
  <si>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</si>
  <si>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</si>
  <si>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</si>
  <si>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</si>
  <si>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</si>
  <si>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</si>
  <si>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</si>
  <si>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</si>
  <si>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</si>
  <si>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</si>
  <si>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</si>
  <si>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</si>
  <si>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</si>
  <si>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</si>
  <si>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</si>
  <si>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</si>
  <si>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</si>
  <si>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</si>
  <si>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</si>
  <si>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</si>
  <si>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</si>
  <si>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</si>
  <si>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</si>
  <si>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</si>
  <si>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</si>
  <si>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</si>
  <si>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</si>
  <si>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</si>
  <si>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</si>
  <si>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</si>
  <si>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</si>
  <si>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</si>
  <si>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</si>
  <si>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</si>
  <si>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</si>
  <si>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</si>
  <si>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</si>
  <si>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</si>
  <si>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</si>
  <si>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</si>
  <si>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</si>
  <si>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</si>
  <si>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</si>
  <si>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</si>
  <si>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</si>
  <si>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</si>
  <si>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</si>
  <si>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</si>
  <si>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</si>
  <si>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</si>
  <si>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</si>
  <si>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</si>
  <si>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</si>
  <si>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</si>
  <si>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</si>
  <si>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</si>
  <si>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</si>
  <si>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</si>
  <si>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</si>
  <si>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</si>
  <si>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</si>
  <si>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</si>
  <si>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</si>
  <si>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</si>
  <si>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</si>
  <si>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</si>
  <si>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</si>
  <si>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</si>
  <si>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</si>
  <si>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</si>
  <si>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</si>
  <si>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</si>
  <si>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</si>
  <si>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</si>
  <si>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</si>
  <si>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</si>
  <si>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</si>
  <si>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</si>
  <si>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</si>
  <si>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</si>
  <si>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</si>
  <si>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</si>
  <si>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</si>
  <si>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</si>
  <si>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</si>
  <si>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</si>
  <si>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</si>
  <si>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</si>
  <si>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</si>
  <si>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</si>
  <si>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</si>
  <si>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</si>
  <si>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</si>
  <si>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</si>
  <si>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</si>
  <si>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</si>
  <si>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</si>
  <si>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</si>
  <si>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</si>
  <si>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</si>
  <si>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</si>
  <si>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</si>
  <si>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</si>
  <si>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</si>
  <si>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</si>
  <si>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</si>
  <si>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</si>
  <si>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</si>
  <si>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</si>
  <si>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</si>
  <si>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</si>
  <si>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</si>
  <si>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</si>
  <si>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</si>
  <si>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</si>
  <si>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</si>
  <si>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</si>
  <si>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</si>
  <si>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</si>
  <si>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</si>
  <si>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</si>
  <si>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</si>
  <si>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</si>
  <si>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</si>
  <si>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</si>
  <si>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</si>
  <si>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</si>
  <si>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</si>
  <si>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</si>
  <si>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</si>
  <si>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</si>
  <si>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</si>
  <si>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</si>
  <si>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</si>
  <si>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</si>
  <si>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</si>
  <si>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</si>
  <si>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</si>
  <si>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</si>
  <si>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</si>
  <si>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</si>
  <si>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</si>
  <si>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</si>
  <si>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</si>
  <si>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</si>
  <si>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</si>
  <si>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</si>
  <si>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</si>
  <si>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</si>
  <si>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</si>
  <si>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</si>
  <si>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</si>
  <si>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</si>
  <si>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</si>
  <si>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</si>
  <si>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</si>
  <si>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</si>
  <si>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</si>
  <si>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</si>
  <si>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</si>
  <si>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</si>
  <si>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</si>
  <si>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</si>
  <si>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</si>
  <si>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</si>
  <si>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</si>
  <si>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</si>
  <si>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</si>
  <si>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</si>
  <si>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</si>
  <si>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</si>
  <si>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</si>
  <si>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</si>
  <si>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</si>
  <si>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</si>
  <si>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</si>
  <si>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</si>
  <si>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</si>
  <si>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</si>
  <si>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</si>
  <si>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</si>
  <si>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</si>
  <si>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</si>
  <si>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</si>
  <si>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</si>
  <si>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</si>
  <si>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</si>
  <si>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</si>
  <si>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</si>
  <si>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</si>
  <si>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</si>
  <si>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</si>
  <si>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</si>
  <si>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</si>
  <si>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</si>
  <si>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</si>
  <si>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</si>
  <si>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</si>
  <si>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</si>
  <si>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</si>
  <si>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</si>
  <si>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</si>
  <si>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</si>
  <si>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</si>
  <si>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</si>
  <si>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</si>
  <si>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</si>
  <si>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</si>
  <si>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</si>
  <si>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</si>
  <si>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</si>
  <si>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</si>
  <si>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</si>
  <si>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</si>
  <si>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</si>
  <si>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</si>
  <si>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</si>
  <si>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</si>
  <si>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</si>
  <si>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</si>
  <si>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</si>
  <si>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</si>
  <si>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</si>
  <si>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</si>
  <si>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</si>
  <si>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</si>
  <si>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</si>
  <si>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</si>
  <si>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</si>
  <si>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</si>
  <si>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</si>
  <si>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</si>
  <si>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</si>
  <si>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</si>
  <si>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</si>
  <si>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</si>
  <si>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</si>
  <si>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</si>
  <si>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</si>
  <si>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</si>
  <si>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</si>
  <si>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</si>
  <si>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</si>
  <si>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</si>
  <si>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</si>
  <si>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</si>
  <si>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</si>
  <si>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</si>
  <si>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</si>
  <si>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</si>
  <si>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</si>
  <si>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</si>
  <si>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</si>
  <si>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</si>
  <si>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</si>
  <si>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</si>
  <si>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</si>
  <si>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</si>
  <si>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</si>
  <si>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</si>
  <si>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</si>
  <si>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</si>
  <si>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</si>
  <si>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</si>
  <si>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</si>
  <si>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</si>
  <si>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</si>
  <si>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</si>
  <si>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</si>
  <si>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</si>
  <si>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</si>
  <si>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</si>
  <si>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</si>
  <si>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</si>
  <si>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</si>
  <si>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</si>
  <si>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</si>
  <si>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</si>
  <si>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</si>
  <si>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</si>
  <si>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</si>
  <si>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</si>
  <si>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</si>
  <si>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</si>
  <si>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</si>
  <si>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</si>
  <si>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</si>
  <si>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</si>
  <si>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</si>
  <si>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</si>
  <si>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</si>
  <si>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</si>
  <si>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</si>
  <si>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</si>
  <si>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</si>
  <si>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</si>
  <si>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</si>
  <si>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</si>
  <si>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</si>
  <si>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</si>
  <si>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</si>
  <si>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</si>
  <si>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</si>
  <si>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</si>
  <si>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</si>
  <si>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</si>
  <si>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</si>
  <si>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</si>
  <si>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</si>
  <si>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</si>
  <si>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</si>
  <si>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</si>
  <si>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</si>
  <si>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</si>
  <si>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</si>
  <si>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</si>
  <si>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</si>
  <si>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</si>
  <si>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</si>
  <si>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</si>
  <si>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</si>
  <si>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</si>
  <si>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</si>
  <si>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</si>
  <si>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</si>
  <si>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</si>
  <si>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</si>
  <si>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</si>
  <si>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</si>
  <si>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</si>
  <si>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</si>
  <si>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</si>
  <si>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</si>
  <si>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</si>
  <si>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</si>
  <si>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</si>
  <si>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</si>
  <si>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</si>
  <si>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</si>
  <si>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</si>
  <si>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</si>
  <si>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</si>
  <si>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</si>
  <si>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</si>
  <si>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</si>
  <si>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</si>
  <si>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</si>
  <si>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</si>
  <si>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</si>
  <si>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</si>
  <si>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</si>
  <si>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</si>
  <si>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</si>
  <si>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</si>
  <si>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</si>
  <si>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</si>
  <si>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</si>
  <si>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</si>
  <si>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</si>
  <si>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</si>
  <si>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</si>
  <si>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</si>
  <si>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</si>
  <si>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</si>
  <si>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</si>
  <si>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</si>
  <si>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</si>
  <si>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</si>
  <si>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</si>
  <si>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</si>
  <si>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</si>
  <si>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</si>
  <si>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</si>
  <si>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</si>
  <si>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</si>
  <si>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</si>
  <si>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</si>
  <si>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</si>
  <si>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</si>
  <si>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</si>
  <si>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</si>
  <si>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</si>
  <si>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</si>
  <si>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</si>
  <si>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</si>
  <si>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</si>
  <si>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</si>
  <si>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</si>
  <si>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</si>
  <si>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</si>
  <si>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</si>
  <si>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</si>
  <si>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</si>
  <si>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</si>
  <si>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</si>
  <si>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</si>
  <si>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</si>
  <si>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</si>
  <si>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</si>
  <si>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</si>
  <si>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</si>
  <si>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</si>
  <si>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</si>
  <si>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</si>
  <si>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</si>
  <si>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</si>
  <si>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</si>
  <si>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</si>
  <si>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</si>
  <si>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</si>
  <si>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</si>
  <si>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</si>
  <si>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</si>
  <si>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</si>
  <si>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</si>
  <si>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</si>
  <si>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</si>
  <si>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</si>
  <si>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</si>
  <si>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</si>
  <si>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</si>
  <si>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</si>
  <si>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</si>
  <si>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</si>
  <si>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</si>
  <si>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</si>
  <si>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</si>
  <si>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</si>
  <si>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</si>
  <si>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</si>
  <si>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</si>
  <si>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</si>
  <si>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</si>
  <si>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</si>
  <si>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</si>
  <si>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</si>
  <si>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</si>
  <si>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</si>
  <si>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</si>
  <si>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</si>
  <si>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</si>
  <si>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</si>
  <si>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</si>
  <si>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</si>
  <si>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</si>
  <si>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</si>
  <si>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</si>
  <si>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</si>
  <si>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</si>
  <si>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</si>
  <si>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</si>
  <si>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</si>
  <si>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</si>
  <si>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</si>
  <si>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</si>
  <si>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</si>
  <si>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</si>
  <si>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</si>
  <si>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</si>
  <si>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</si>
  <si>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</si>
  <si>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</si>
  <si>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</si>
  <si>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</si>
  <si>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</si>
  <si>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</si>
  <si>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</si>
  <si>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</si>
  <si>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</si>
  <si>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</si>
  <si>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</si>
  <si>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</si>
  <si>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</si>
  <si>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</si>
  <si>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</si>
  <si>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</si>
  <si>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</si>
  <si>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</si>
  <si>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</si>
  <si>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</si>
  <si>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</si>
  <si>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</si>
  <si>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</si>
  <si>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</si>
  <si>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</si>
  <si>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</si>
  <si>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</si>
  <si>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</si>
  <si>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</si>
  <si>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</si>
  <si>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</si>
  <si>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</si>
  <si>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</si>
  <si>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</si>
  <si>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</si>
  <si>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</si>
  <si>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</si>
  <si>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</si>
  <si>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</si>
  <si>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</si>
  <si>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</si>
  <si>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</si>
  <si>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</si>
  <si>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</si>
  <si>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</si>
  <si>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</si>
  <si>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</si>
  <si>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</si>
  <si>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</si>
  <si>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</si>
  <si>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</si>
  <si>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</si>
  <si>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</si>
  <si>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</si>
  <si>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</si>
  <si>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</si>
  <si>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</si>
  <si>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</si>
  <si>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</si>
  <si>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</si>
  <si>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</si>
  <si>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</si>
  <si>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</si>
  <si>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</si>
  <si>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</si>
  <si>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</si>
  <si>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</si>
  <si>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</si>
  <si>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</si>
  <si>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</si>
  <si>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</si>
  <si>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</si>
  <si>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</si>
  <si>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</si>
  <si>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</si>
  <si>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</si>
  <si>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</si>
  <si>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</si>
  <si>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</si>
  <si>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</si>
  <si>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</si>
  <si>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</si>
  <si>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</si>
  <si>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</si>
  <si>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</si>
  <si>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</si>
  <si>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</si>
  <si>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</si>
  <si>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</si>
  <si>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</si>
  <si>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</si>
  <si>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</si>
  <si>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</si>
  <si>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</si>
  <si>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</si>
  <si>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</si>
  <si>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</si>
  <si>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</si>
  <si>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</si>
  <si>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</si>
  <si>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</si>
  <si>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</si>
  <si>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</si>
  <si>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</si>
  <si>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</si>
  <si>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</si>
  <si>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</si>
  <si>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</si>
  <si>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</si>
  <si>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</si>
  <si>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</si>
  <si>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</si>
  <si>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</si>
  <si>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</si>
  <si>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</si>
  <si>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</si>
  <si>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</si>
  <si>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</si>
  <si>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</si>
  <si>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</si>
  <si>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</si>
  <si>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</si>
  <si>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</si>
  <si>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</si>
  <si>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</si>
  <si>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</si>
  <si>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</si>
  <si>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</si>
  <si>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</si>
  <si>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</si>
  <si>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</si>
  <si>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</si>
  <si>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</si>
  <si>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</si>
  <si>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</si>
  <si>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</si>
  <si>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</si>
  <si>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</si>
  <si>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</si>
  <si>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</si>
  <si>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</si>
  <si>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</si>
  <si>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</si>
  <si>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</si>
  <si>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</si>
  <si>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</si>
  <si>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</si>
  <si>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</si>
  <si>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</si>
  <si>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</si>
  <si>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</si>
  <si>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</si>
  <si>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</si>
  <si>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</si>
  <si>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</si>
  <si>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</si>
  <si>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</si>
  <si>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</si>
  <si>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</si>
  <si>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</si>
  <si>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</si>
  <si>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</si>
  <si>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</si>
  <si>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</si>
  <si>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</si>
  <si>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</si>
  <si>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</si>
  <si>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</si>
  <si>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</si>
  <si>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</si>
  <si>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</si>
  <si>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</si>
  <si>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</si>
  <si>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</si>
  <si>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</si>
  <si>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</si>
  <si>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</si>
  <si>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</si>
  <si>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</si>
  <si>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</si>
  <si>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</si>
  <si>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</si>
  <si>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</si>
  <si>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</si>
  <si>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</si>
  <si>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</si>
  <si>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</si>
  <si>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</si>
  <si>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</si>
  <si>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</si>
  <si>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</si>
  <si>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</si>
  <si>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</si>
  <si>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</si>
  <si>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</si>
  <si>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</si>
  <si>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</si>
  <si>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</si>
  <si>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</si>
  <si>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</si>
  <si>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</si>
  <si>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</si>
  <si>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</si>
  <si>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</si>
  <si>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</si>
  <si>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</si>
  <si>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</si>
  <si>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</si>
  <si>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</si>
  <si>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</si>
  <si>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</si>
  <si>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</si>
  <si>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</si>
  <si>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</si>
  <si>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</si>
  <si>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</si>
  <si>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</si>
  <si>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</si>
  <si>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</si>
  <si>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</si>
  <si>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</si>
  <si>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</si>
  <si>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</si>
  <si>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</si>
  <si>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</si>
  <si>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</si>
  <si>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</si>
  <si>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</si>
  <si>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</si>
  <si>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</si>
  <si>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</si>
  <si>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</si>
  <si>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</si>
  <si>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</si>
  <si>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</si>
  <si>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</si>
  <si>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</si>
  <si>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</si>
  <si>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</si>
  <si>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</si>
  <si>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</si>
  <si>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</si>
  <si>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</si>
  <si>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</si>
  <si>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</si>
  <si>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</si>
  <si>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</si>
  <si>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</si>
  <si>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</si>
  <si>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</si>
  <si>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</si>
  <si>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</si>
  <si>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</si>
  <si>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</si>
  <si>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</si>
  <si>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</si>
  <si>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</si>
  <si>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</si>
  <si>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</si>
  <si>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</si>
  <si>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</si>
  <si>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</si>
  <si>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</si>
  <si>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</si>
  <si>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</si>
  <si>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</si>
  <si>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</si>
  <si>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</si>
  <si>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</si>
  <si>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</si>
  <si>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</si>
  <si>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</si>
  <si>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</si>
  <si>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</si>
  <si>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</si>
  <si>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</si>
  <si>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</si>
  <si>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</si>
  <si>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</si>
  <si>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</si>
  <si>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</si>
  <si>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</si>
  <si>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</si>
  <si>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</si>
  <si>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</si>
  <si>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</si>
  <si>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</si>
  <si>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</si>
  <si>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</si>
  <si>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</si>
  <si>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</si>
  <si>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</si>
  <si>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</si>
  <si>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</si>
  <si>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</si>
  <si>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</si>
  <si>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</si>
  <si>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</si>
  <si>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</si>
  <si>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</si>
  <si>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</si>
  <si>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</si>
  <si>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</si>
  <si>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</si>
  <si>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</si>
  <si>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</si>
  <si>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</si>
  <si>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</si>
  <si>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</si>
  <si>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</si>
  <si>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</si>
  <si>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</si>
  <si>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</si>
  <si>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</si>
  <si>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</si>
  <si>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</si>
  <si>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</si>
  <si>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</si>
  <si>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</si>
  <si>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</si>
  <si>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</si>
  <si>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</si>
  <si>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</si>
  <si>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</si>
  <si>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</si>
  <si>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</si>
  <si>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</si>
  <si>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</si>
  <si>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</si>
  <si>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</si>
  <si>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</si>
  <si>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</si>
  <si>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</si>
  <si>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</si>
  <si>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</si>
  <si>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</si>
  <si>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</si>
  <si>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</si>
  <si>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</si>
  <si>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</si>
  <si>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</si>
  <si>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</si>
  <si>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</si>
  <si>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</si>
  <si>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</si>
  <si>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</si>
  <si>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</si>
  <si>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</si>
  <si>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</si>
  <si>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</si>
  <si>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</si>
  <si>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</si>
  <si>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</si>
  <si>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</si>
  <si>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</si>
  <si>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</si>
  <si>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</si>
  <si>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</si>
  <si>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</si>
  <si>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</si>
  <si>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</si>
  <si>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</si>
  <si>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</si>
  <si>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</si>
  <si>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</si>
  <si>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</si>
  <si>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</si>
  <si>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</si>
  <si>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</si>
  <si>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</si>
  <si>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</si>
  <si>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</si>
  <si>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</si>
  <si>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</si>
  <si>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</si>
  <si>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</si>
  <si>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</si>
  <si>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</si>
  <si>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</si>
  <si>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</si>
  <si>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</si>
  <si>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</si>
  <si>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</si>
  <si>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</si>
  <si>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</si>
  <si>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</si>
  <si>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</si>
  <si>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</si>
  <si>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</si>
  <si>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</si>
  <si>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</si>
  <si>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</si>
  <si>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</si>
  <si>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</si>
  <si>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</si>
  <si>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</si>
  <si>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</si>
  <si>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</si>
  <si>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</si>
  <si>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</si>
  <si>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</si>
  <si>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</si>
  <si>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</si>
  <si>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</si>
  <si>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</si>
  <si>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</si>
  <si>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</si>
  <si>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</si>
  <si>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</si>
  <si>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</si>
  <si>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</si>
  <si>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</si>
  <si>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</si>
  <si>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</si>
  <si>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</si>
  <si>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</si>
  <si>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</si>
  <si>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</si>
  <si>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</si>
  <si>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</si>
  <si>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</si>
  <si>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</si>
  <si>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</si>
  <si>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</si>
  <si>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</si>
  <si>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</si>
  <si>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</si>
  <si>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</si>
  <si>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</si>
  <si>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</si>
  <si>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</si>
  <si>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</si>
  <si>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</si>
  <si>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</si>
  <si>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</si>
  <si>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</si>
  <si>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</si>
  <si>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</si>
  <si>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</si>
  <si>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</si>
  <si>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</si>
  <si>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</si>
  <si>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</si>
  <si>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</si>
  <si>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</si>
  <si>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</si>
  <si>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</si>
  <si>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</si>
  <si>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</si>
  <si>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</si>
  <si>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</si>
  <si>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</si>
  <si>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</si>
  <si>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</si>
  <si>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</si>
  <si>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</si>
  <si>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</si>
  <si>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</si>
  <si>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</si>
  <si>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</si>
  <si>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</si>
  <si>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</si>
  <si>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</si>
  <si>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</si>
  <si>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</si>
  <si>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</si>
  <si>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</si>
  <si>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</si>
  <si>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</si>
  <si>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</si>
  <si>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</si>
  <si>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</si>
  <si>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</si>
  <si>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</si>
  <si>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</si>
  <si>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</si>
  <si>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</si>
  <si>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</si>
  <si>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</si>
  <si>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</si>
  <si>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</si>
  <si>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</si>
  <si>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</si>
  <si>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</si>
  <si>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</si>
  <si>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</si>
  <si>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</si>
  <si>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</si>
  <si>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</si>
  <si>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</si>
  <si>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</si>
  <si>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</si>
  <si>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</si>
  <si>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</si>
  <si>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</si>
  <si>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</si>
  <si>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</si>
  <si>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</si>
  <si>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</si>
  <si>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</si>
  <si>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</si>
  <si>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</si>
  <si>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</si>
  <si>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</si>
  <si>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</si>
  <si>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</si>
  <si>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</si>
  <si>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</si>
  <si>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</si>
  <si>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</si>
  <si>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</si>
  <si>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</si>
  <si>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</si>
  <si>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</si>
  <si>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</si>
  <si>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</si>
  <si>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</si>
  <si>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</si>
  <si>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</si>
  <si>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</si>
  <si>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</si>
  <si>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</si>
  <si>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</si>
  <si>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</si>
  <si>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</si>
  <si>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</si>
  <si>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</si>
  <si>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</si>
  <si>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</si>
  <si>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</si>
  <si>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</si>
  <si>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</si>
  <si>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</si>
  <si>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</si>
  <si>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</si>
  <si>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</si>
  <si>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</si>
  <si>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</si>
  <si>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</si>
  <si>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</si>
  <si>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</si>
  <si>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</si>
  <si>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</si>
  <si>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</si>
  <si>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</si>
  <si>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</si>
  <si>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</si>
  <si>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</si>
  <si>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</si>
  <si>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</si>
  <si>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</si>
  <si>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</si>
  <si>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</si>
  <si>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</si>
  <si>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</si>
  <si>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</si>
  <si>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</si>
  <si>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</si>
  <si>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</si>
  <si>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</si>
  <si>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</si>
  <si>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</si>
  <si>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</si>
  <si>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</si>
  <si>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</si>
  <si>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</si>
  <si>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</si>
  <si>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</si>
  <si>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</si>
  <si>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</si>
  <si>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</si>
  <si>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</si>
  <si>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</si>
  <si>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</si>
  <si>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</si>
  <si>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</si>
  <si>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</si>
  <si>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</si>
  <si>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</si>
  <si>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</si>
  <si>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</si>
  <si>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</si>
  <si>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</si>
  <si>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</si>
  <si>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</si>
  <si>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</si>
  <si>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</si>
  <si>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</si>
  <si>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</si>
  <si>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</si>
  <si>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</si>
  <si>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</si>
  <si>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</si>
  <si>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</si>
  <si>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</si>
  <si>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</si>
  <si>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</si>
  <si>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</si>
  <si>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</si>
  <si>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</si>
  <si>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</si>
  <si>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</si>
  <si>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</si>
  <si>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</si>
  <si>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</si>
  <si>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</si>
  <si>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</si>
  <si>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</si>
  <si>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</si>
  <si>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</si>
  <si>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</si>
  <si>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</si>
  <si>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</si>
  <si>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</si>
  <si>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</si>
  <si>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</si>
  <si>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</si>
  <si>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</si>
  <si>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</si>
  <si>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</si>
  <si>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</si>
  <si>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</si>
  <si>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</si>
  <si>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</si>
  <si>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</si>
  <si>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</si>
  <si>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</si>
  <si>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</si>
  <si>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</si>
  <si>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</si>
  <si>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</si>
  <si>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</si>
  <si>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</si>
  <si>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</si>
  <si>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</si>
  <si>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</si>
  <si>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</si>
  <si>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</si>
  <si>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</si>
  <si>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</si>
  <si>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</si>
  <si>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</si>
  <si>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</si>
  <si>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</si>
  <si>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</si>
  <si>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</si>
  <si>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</si>
  <si>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</si>
  <si>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</si>
  <si>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</si>
  <si>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</si>
  <si>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</si>
  <si>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</si>
  <si>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</si>
  <si>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</si>
  <si>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</si>
  <si>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</si>
  <si>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</si>
  <si>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</si>
  <si>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</si>
  <si>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</si>
  <si>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</si>
  <si>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</si>
  <si>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</si>
  <si>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</si>
  <si>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</si>
  <si>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</si>
  <si>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</si>
  <si>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</si>
  <si>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</si>
  <si>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</si>
  <si>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</si>
  <si>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</si>
  <si>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</si>
  <si>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</si>
  <si>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</si>
  <si>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</si>
  <si>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</si>
  <si>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</si>
  <si>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</si>
  <si>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</si>
  <si>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</si>
  <si>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</si>
  <si>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</si>
  <si>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</si>
  <si>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</si>
  <si>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</si>
  <si>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</si>
  <si>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</si>
  <si>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</si>
  <si>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</si>
  <si>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</si>
  <si>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</si>
  <si>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</si>
  <si>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</si>
  <si>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</si>
  <si>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</si>
  <si>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</si>
  <si>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</si>
  <si>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</si>
  <si>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</si>
  <si>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</si>
  <si>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</si>
  <si>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</si>
  <si>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</si>
  <si>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</si>
  <si>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</si>
  <si>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</si>
  <si>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</si>
  <si>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</si>
  <si>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</si>
  <si>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</si>
  <si>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</si>
  <si>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</si>
  <si>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</si>
  <si>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</si>
  <si>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</si>
  <si>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</si>
  <si>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</si>
  <si>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</si>
  <si>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</si>
  <si>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</si>
  <si>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</si>
  <si>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</si>
  <si>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</si>
  <si>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</si>
  <si>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</si>
  <si>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</si>
  <si>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</si>
  <si>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</si>
  <si>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</si>
  <si>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</si>
  <si>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</si>
  <si>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</si>
  <si>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</si>
  <si>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</si>
  <si>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</si>
  <si>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</si>
  <si>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</si>
  <si>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</si>
  <si>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</si>
  <si>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</si>
  <si>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</si>
  <si>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</si>
  <si>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</si>
  <si>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</si>
  <si>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</si>
  <si>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</si>
  <si>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</si>
  <si>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</si>
  <si>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</si>
  <si>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</si>
  <si>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</si>
  <si>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</si>
  <si>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</si>
  <si>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</si>
  <si>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</si>
  <si>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</si>
  <si>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</si>
  <si>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</si>
  <si>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</si>
  <si>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</si>
  <si>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</si>
  <si>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</si>
  <si>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</si>
  <si>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</si>
  <si>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</si>
  <si>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</si>
  <si>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</si>
  <si>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</si>
  <si>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</si>
  <si>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</si>
  <si>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</si>
  <si>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</si>
  <si>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</si>
  <si>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</si>
  <si>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</si>
  <si>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</si>
  <si>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</si>
  <si>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</si>
  <si>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</si>
  <si>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</si>
  <si>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</si>
  <si>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</si>
  <si>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</si>
  <si>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</si>
  <si>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</si>
  <si>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</si>
  <si>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</si>
  <si>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</si>
  <si>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</si>
  <si>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</si>
  <si>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</si>
  <si>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</si>
  <si>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</si>
  <si>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</si>
  <si>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</si>
  <si>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</si>
  <si>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</si>
  <si>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</si>
  <si>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</si>
  <si>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</si>
  <si>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</si>
  <si>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</si>
  <si>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</si>
  <si>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</si>
  <si>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</si>
  <si>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</si>
  <si>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</si>
  <si>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</si>
  <si>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</si>
  <si>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</si>
  <si>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</si>
  <si>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</si>
  <si>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</si>
  <si>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</si>
  <si>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</si>
  <si>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</si>
  <si>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</si>
  <si>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</si>
  <si>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</si>
  <si>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</si>
  <si>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</si>
  <si>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</si>
  <si>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</si>
  <si>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</si>
  <si>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</si>
  <si>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</si>
  <si>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</si>
  <si>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</si>
  <si>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</si>
  <si>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</si>
  <si>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</si>
  <si>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</si>
  <si>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</si>
  <si>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</si>
  <si>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</si>
  <si>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</si>
  <si>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</si>
  <si>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</si>
  <si>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</si>
  <si>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</si>
  <si>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</si>
  <si>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</si>
  <si>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</si>
  <si>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</si>
  <si>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</si>
  <si>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</si>
  <si>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</si>
  <si>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</si>
  <si>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</si>
  <si>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</si>
  <si>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</si>
  <si>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</si>
  <si>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</si>
  <si>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</si>
  <si>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</si>
  <si>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</si>
  <si>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</si>
  <si>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</si>
  <si>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</si>
  <si>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</si>
  <si>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</si>
  <si>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</si>
  <si>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</si>
  <si>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</si>
  <si>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</si>
  <si>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</si>
  <si>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</si>
  <si>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</si>
  <si>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</si>
  <si>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</si>
  <si>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</si>
  <si>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</si>
  <si>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</si>
  <si>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</si>
  <si>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</si>
  <si>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</si>
  <si>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</si>
  <si>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</si>
  <si>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</si>
  <si>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</si>
  <si>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</si>
  <si>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</si>
  <si>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</si>
  <si>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</si>
  <si>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</si>
  <si>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</si>
  <si>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</si>
  <si>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</si>
  <si>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</si>
  <si>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</si>
  <si>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</si>
  <si>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</si>
  <si>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</si>
  <si>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</si>
  <si>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</si>
  <si>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</si>
  <si>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</si>
  <si>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</si>
  <si>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</si>
  <si>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</si>
  <si>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</si>
  <si>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</si>
  <si>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</si>
  <si>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</si>
  <si>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</si>
  <si>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</si>
  <si>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</si>
  <si>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</si>
  <si>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</si>
  <si>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</si>
  <si>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</si>
  <si>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</si>
  <si>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</si>
  <si>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</si>
  <si>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</si>
  <si>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</si>
  <si>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</si>
  <si>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</si>
  <si>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</si>
  <si>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</si>
  <si>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</si>
  <si>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</si>
  <si>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</si>
  <si>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</si>
  <si>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</si>
  <si>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</si>
  <si>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</si>
  <si>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</si>
  <si>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</si>
  <si>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</si>
  <si>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</si>
  <si>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</si>
  <si>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</si>
  <si>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</si>
  <si>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</si>
  <si>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</si>
  <si>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</si>
  <si>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</si>
  <si>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</si>
  <si>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</si>
  <si>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</si>
  <si>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</si>
  <si>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</si>
  <si>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</si>
  <si>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</si>
  <si>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</si>
  <si>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</si>
  <si>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</si>
  <si>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</si>
  <si>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</si>
  <si>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</si>
  <si>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</si>
  <si>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</si>
  <si>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</si>
  <si>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</si>
  <si>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</si>
  <si>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</si>
  <si>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</si>
  <si>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</si>
  <si>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</si>
  <si>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</si>
  <si>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</si>
  <si>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</si>
  <si>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</si>
  <si>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</si>
  <si>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</si>
  <si>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</si>
  <si>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</si>
  <si>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</si>
  <si>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</si>
  <si>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</si>
  <si>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</si>
  <si>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</si>
  <si>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</si>
  <si>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</si>
  <si>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</si>
  <si>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</si>
  <si>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</si>
  <si>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</si>
  <si>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</si>
  <si>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</si>
  <si>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</si>
  <si>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</si>
  <si>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</si>
  <si>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</si>
  <si>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</si>
  <si>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</si>
  <si>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</si>
  <si>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</si>
  <si>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</si>
  <si>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</si>
  <si>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</si>
  <si>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</si>
  <si>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</si>
  <si>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</si>
  <si>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</si>
  <si>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</si>
  <si>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</si>
  <si>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</si>
  <si>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</si>
  <si>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</si>
  <si>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</si>
  <si>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</si>
  <si>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</si>
  <si>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</si>
  <si>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</si>
  <si>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</si>
  <si>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</si>
  <si>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</si>
  <si>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</si>
  <si>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</si>
  <si>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</si>
  <si>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</si>
  <si>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</si>
  <si>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</si>
  <si>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</si>
  <si>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</si>
  <si>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</si>
  <si>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</si>
  <si>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</si>
  <si>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</si>
  <si>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</si>
  <si>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</si>
  <si>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</si>
  <si>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</si>
  <si>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</si>
  <si>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</si>
  <si>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</si>
  <si>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</si>
  <si>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</si>
  <si>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</si>
  <si>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</si>
  <si>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</si>
  <si>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</si>
  <si>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</si>
  <si>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</si>
  <si>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</si>
  <si>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</si>
  <si>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</si>
  <si>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</si>
  <si>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</si>
  <si>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</si>
  <si>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</si>
  <si>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</si>
  <si>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</si>
  <si>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</si>
  <si>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</si>
  <si>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</si>
  <si>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</si>
  <si>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</si>
  <si>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</si>
  <si>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</si>
  <si>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</si>
  <si>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</si>
  <si>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</si>
  <si>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</si>
  <si>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</si>
  <si>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</si>
  <si>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</si>
  <si>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</si>
  <si>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</si>
  <si>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</si>
  <si>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</si>
  <si>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</si>
  <si>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</si>
  <si>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</si>
  <si>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</si>
  <si>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</si>
  <si>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</si>
  <si>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</si>
  <si>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</si>
  <si>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</si>
  <si>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</si>
  <si>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</si>
  <si>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</si>
  <si>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</si>
  <si>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</si>
  <si>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</si>
  <si>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</si>
  <si>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</si>
  <si>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</si>
  <si>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</si>
  <si>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</si>
  <si>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</si>
  <si>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</si>
  <si>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</si>
  <si>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</si>
  <si>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</si>
  <si>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</si>
  <si>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</si>
  <si>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</si>
  <si>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</si>
  <si>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</si>
  <si>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</si>
  <si>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</si>
  <si>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</si>
  <si>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</si>
  <si>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</si>
  <si>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</si>
  <si>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</si>
  <si>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</si>
  <si>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</si>
  <si>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</si>
  <si>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</si>
  <si>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</si>
  <si>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</si>
  <si>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</si>
  <si>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</si>
  <si>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</si>
  <si>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</si>
  <si>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</si>
  <si>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</si>
  <si>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</si>
  <si>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</si>
  <si>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</si>
  <si>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</si>
  <si>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</si>
  <si>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</si>
  <si>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</si>
  <si>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</si>
  <si>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</si>
  <si>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</si>
  <si>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</si>
  <si>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</si>
  <si>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</si>
  <si>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</si>
  <si>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</si>
  <si>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</si>
  <si>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</si>
  <si>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</si>
  <si>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</si>
  <si>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</si>
  <si>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</si>
  <si>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</si>
  <si>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</si>
  <si>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</si>
  <si>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</si>
  <si>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</si>
  <si>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</si>
  <si>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</si>
  <si>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</si>
  <si>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</si>
  <si>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</si>
  <si>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</si>
  <si>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</si>
  <si>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</si>
  <si>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</si>
  <si>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</si>
  <si>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</si>
  <si>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</si>
  <si>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</si>
  <si>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</si>
  <si>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</si>
  <si>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</si>
  <si>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</si>
  <si>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</si>
  <si>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</si>
  <si>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</si>
  <si>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</si>
  <si>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</si>
  <si>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</si>
  <si>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</si>
  <si>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</si>
  <si>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</si>
  <si>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</si>
  <si>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</si>
  <si>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</si>
  <si>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</si>
  <si>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</si>
  <si>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</si>
  <si>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</si>
  <si>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</si>
  <si>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</si>
  <si>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</si>
  <si>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</si>
  <si>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</si>
  <si>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</si>
  <si>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</si>
  <si>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</si>
  <si>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</si>
  <si>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</si>
  <si>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</si>
  <si>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</si>
  <si>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</si>
  <si>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</si>
  <si>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</si>
  <si>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</si>
  <si>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</si>
  <si>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</si>
  <si>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</si>
  <si>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</si>
  <si>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</si>
  <si>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</si>
  <si>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</si>
  <si>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</si>
  <si>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</si>
  <si>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</si>
  <si>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</si>
  <si>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</si>
  <si>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</si>
  <si>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</si>
  <si>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</si>
  <si>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</si>
  <si>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</si>
  <si>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</si>
  <si>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</si>
  <si>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</si>
  <si>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</si>
  <si>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</si>
  <si>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</si>
  <si>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</si>
  <si>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</si>
  <si>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</si>
  <si>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</si>
  <si>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</si>
  <si>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</si>
  <si>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</si>
  <si>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</si>
  <si>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</si>
  <si>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</si>
  <si>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</si>
  <si>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</si>
  <si>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</si>
  <si>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</si>
  <si>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</si>
  <si>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</si>
  <si>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</si>
  <si>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</si>
  <si>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</si>
  <si>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</si>
  <si>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</si>
  <si>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</si>
  <si>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</si>
  <si>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</si>
  <si>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</si>
  <si>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</si>
  <si>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</si>
  <si>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</si>
  <si>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</si>
  <si>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</si>
  <si>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</si>
  <si>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</si>
  <si>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</si>
  <si>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</si>
  <si>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</si>
  <si>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</si>
  <si>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</si>
  <si>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</si>
  <si>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</si>
  <si>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</si>
  <si>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</si>
  <si>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</si>
  <si>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</si>
  <si>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</si>
  <si>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</si>
  <si>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</si>
  <si>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</si>
  <si>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</si>
  <si>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</si>
  <si>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</si>
  <si>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</si>
  <si>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</si>
  <si>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</si>
  <si>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</si>
  <si>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</si>
  <si>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</si>
  <si>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</si>
  <si>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</si>
  <si>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</si>
  <si>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</si>
  <si>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</si>
  <si>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</si>
  <si>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</si>
  <si>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</si>
  <si>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</si>
  <si>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</si>
  <si>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</si>
  <si>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</si>
  <si>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</si>
  <si>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</si>
  <si>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</si>
  <si>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</si>
  <si>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</si>
  <si>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</si>
  <si>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</si>
  <si>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</si>
  <si>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</si>
  <si>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</si>
  <si>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</si>
  <si>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</si>
  <si>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</si>
  <si>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</si>
  <si>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</si>
  <si>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</si>
  <si>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</si>
  <si>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</si>
  <si>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</si>
  <si>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</si>
  <si>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</si>
  <si>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</si>
  <si>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</si>
  <si>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</si>
  <si>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</si>
  <si>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</si>
  <si>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</si>
  <si>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</si>
  <si>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</si>
  <si>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</si>
  <si>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</si>
  <si>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</si>
  <si>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</si>
  <si>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</si>
  <si>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</si>
  <si>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</si>
  <si>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</si>
  <si>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</si>
  <si>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</si>
  <si>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</si>
  <si>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</si>
  <si>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</si>
  <si>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</si>
  <si>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</si>
  <si>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</si>
  <si>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</si>
  <si>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</si>
  <si>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</si>
  <si>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</si>
  <si>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</si>
  <si>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</si>
  <si>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</si>
  <si>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</si>
  <si>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</si>
  <si>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</si>
  <si>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</si>
  <si>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</si>
  <si>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</si>
  <si>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</si>
  <si>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</si>
  <si>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</si>
  <si>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</si>
  <si>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</si>
  <si>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</si>
  <si>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</si>
  <si>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</si>
  <si>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</si>
  <si>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</si>
  <si>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</si>
  <si>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</si>
  <si>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</si>
  <si>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</si>
  <si>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</si>
  <si>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</si>
  <si>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</si>
  <si>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</si>
  <si>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</si>
  <si>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</si>
  <si>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</si>
  <si>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</si>
  <si>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</si>
  <si>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</si>
  <si>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</si>
  <si>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</si>
  <si>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</si>
  <si>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</si>
  <si>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</si>
  <si>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</si>
  <si>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</si>
  <si>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</si>
  <si>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</si>
  <si>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</si>
  <si>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</si>
  <si>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</si>
  <si>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</si>
  <si>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</si>
  <si>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</si>
  <si>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</si>
  <si>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</si>
  <si>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</si>
  <si>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</si>
  <si>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</si>
  <si>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</si>
  <si>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</si>
  <si>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</si>
  <si>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</si>
  <si>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</si>
  <si>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</si>
  <si>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</si>
  <si>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</si>
  <si>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</si>
  <si>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</si>
  <si>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</si>
  <si>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</si>
  <si>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</si>
  <si>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</si>
  <si>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</si>
  <si>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</si>
  <si>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</si>
  <si>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</si>
  <si>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</si>
  <si>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</si>
  <si>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</si>
  <si>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</si>
  <si>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</si>
  <si>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</si>
  <si>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</si>
  <si>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</si>
  <si>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</si>
  <si>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</si>
  <si>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</si>
  <si>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</si>
  <si>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</si>
  <si>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</si>
  <si>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</si>
  <si>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</si>
  <si>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</si>
  <si>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</si>
  <si>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</si>
  <si>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</si>
  <si>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</si>
  <si>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</si>
  <si>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</si>
  <si>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</si>
  <si>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</si>
  <si>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</si>
  <si>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</si>
  <si>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</si>
  <si>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</si>
  <si>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</si>
  <si>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</si>
  <si>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</si>
  <si>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</si>
  <si>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</si>
  <si>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</si>
  <si>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</si>
  <si>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</si>
  <si>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</si>
  <si>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</si>
  <si>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</si>
  <si>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</si>
  <si>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</si>
  <si>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</si>
  <si>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</si>
  <si>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</si>
  <si>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</si>
  <si>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</si>
  <si>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</si>
  <si>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</si>
  <si>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</si>
  <si>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</si>
  <si>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</si>
  <si>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</si>
  <si>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</si>
  <si>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</si>
  <si>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</si>
  <si>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</si>
  <si>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</si>
  <si>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</si>
  <si>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</si>
  <si>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</si>
  <si>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</si>
  <si>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</si>
  <si>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</si>
  <si>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</si>
  <si>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</si>
  <si>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</si>
  <si>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</si>
  <si>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</si>
  <si>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</si>
  <si>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</si>
  <si>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</si>
  <si>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</si>
  <si>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</si>
  <si>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</si>
  <si>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</si>
  <si>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</si>
  <si>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</si>
  <si>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</si>
  <si>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</si>
  <si>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</si>
  <si>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</si>
  <si>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</si>
  <si>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</si>
  <si>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</si>
  <si>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</si>
  <si>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</si>
  <si>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</si>
  <si>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</si>
  <si>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</si>
  <si>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</si>
  <si>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</si>
  <si>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</si>
  <si>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</si>
  <si>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</si>
  <si>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</si>
  <si>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</si>
  <si>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</si>
  <si>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</si>
  <si>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</si>
  <si>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</si>
  <si>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</si>
  <si>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</si>
  <si>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</si>
  <si>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</si>
  <si>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</si>
  <si>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</si>
  <si>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</si>
  <si>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</si>
  <si>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</si>
  <si>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</si>
  <si>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</si>
  <si>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</si>
  <si>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</si>
  <si>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</si>
  <si>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</si>
  <si>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</si>
  <si>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</si>
  <si>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</si>
  <si>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</si>
  <si>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</si>
  <si>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</si>
  <si>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</si>
  <si>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</si>
  <si>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</si>
  <si>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</si>
  <si>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</si>
  <si>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</si>
  <si>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</si>
  <si>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</si>
  <si>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</si>
  <si>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</si>
  <si>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</si>
  <si>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</si>
  <si>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</si>
  <si>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</si>
  <si>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</si>
  <si>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</si>
  <si>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</si>
  <si>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</si>
  <si>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</si>
  <si>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</si>
  <si>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</si>
  <si>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</si>
  <si>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</si>
  <si>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</si>
  <si>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</si>
  <si>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</si>
  <si>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</si>
  <si>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</si>
  <si>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</si>
  <si>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</si>
  <si>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</si>
  <si>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</si>
  <si>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</si>
  <si>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</si>
  <si>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</si>
  <si>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</si>
  <si>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</si>
  <si>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</si>
  <si>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</si>
  <si>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</si>
  <si>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</si>
  <si>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</si>
  <si>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</si>
  <si>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</si>
  <si>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</si>
  <si>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</si>
  <si>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</si>
  <si>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</si>
  <si>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</si>
  <si>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</si>
  <si>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</si>
  <si>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</si>
  <si>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</si>
  <si>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</si>
  <si>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</si>
  <si>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</si>
  <si>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</si>
  <si>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</si>
  <si>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</si>
  <si>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</si>
  <si>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</si>
  <si>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</si>
  <si>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</si>
  <si>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</si>
  <si>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</si>
  <si>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</si>
  <si>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</si>
  <si>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</si>
  <si>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</si>
  <si>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</si>
  <si>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</si>
  <si>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</si>
  <si>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</si>
  <si>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</si>
  <si>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</si>
  <si>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</si>
  <si>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</si>
  <si>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</si>
  <si>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</si>
  <si>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</si>
  <si>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</si>
  <si>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</si>
  <si>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</si>
  <si>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</si>
  <si>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</si>
  <si>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</si>
  <si>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</si>
  <si>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</si>
  <si>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</si>
  <si>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</si>
  <si>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</si>
  <si>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</si>
  <si>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</si>
  <si>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</si>
  <si>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</si>
  <si>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</si>
  <si>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</si>
  <si>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</si>
  <si>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</si>
  <si>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</si>
  <si>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</si>
  <si>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</si>
  <si>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</si>
  <si>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</si>
  <si>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</si>
  <si>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</si>
  <si>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</si>
  <si>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</si>
  <si>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</si>
  <si>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</si>
  <si>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</si>
  <si>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</si>
  <si>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</si>
  <si>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</si>
  <si>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</si>
  <si>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</si>
  <si>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</si>
  <si>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</si>
  <si>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</si>
  <si>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</si>
  <si>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</si>
  <si>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</si>
  <si>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</si>
  <si>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</si>
  <si>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</si>
  <si>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</si>
  <si>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</si>
  <si>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</si>
  <si>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</si>
  <si>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</si>
  <si>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</si>
  <si>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</si>
  <si>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</si>
  <si>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</si>
  <si>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</si>
  <si>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</si>
  <si>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</si>
  <si>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</si>
  <si>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</si>
  <si>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</si>
  <si>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</si>
  <si>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</si>
  <si>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</si>
  <si>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</si>
  <si>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</si>
  <si>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</si>
  <si>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</si>
  <si>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</si>
  <si>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</si>
  <si>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</si>
  <si>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</si>
  <si>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</si>
  <si>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</si>
  <si>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</si>
  <si>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</si>
  <si>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</si>
  <si>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</si>
  <si>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</si>
  <si>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</si>
  <si>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</si>
  <si>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</si>
  <si>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</si>
  <si>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</si>
  <si>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</si>
  <si>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</si>
  <si>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</si>
  <si>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</si>
  <si>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</si>
  <si>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</si>
  <si>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</si>
  <si>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</si>
  <si>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</si>
  <si>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</si>
  <si>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</si>
  <si>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</si>
  <si>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</si>
  <si>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</si>
  <si>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</si>
  <si>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</si>
  <si>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</si>
  <si>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</si>
  <si>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</si>
  <si>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</si>
  <si>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</si>
  <si>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</si>
  <si>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</si>
  <si>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</si>
  <si>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</si>
  <si>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</si>
  <si>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</si>
  <si>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</si>
  <si>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</si>
  <si>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</si>
  <si>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</si>
  <si>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</si>
  <si>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</si>
  <si>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</si>
  <si>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</si>
  <si>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</si>
  <si>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</si>
  <si>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</si>
  <si>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</si>
  <si>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</si>
  <si>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</si>
  <si>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</si>
  <si>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</si>
  <si>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</si>
  <si>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</si>
  <si>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</si>
  <si>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</si>
  <si>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</si>
  <si>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</si>
  <si>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</si>
  <si>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</si>
  <si>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</si>
  <si>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</si>
  <si>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</si>
  <si>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</si>
  <si>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</si>
  <si>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</si>
  <si>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</si>
  <si>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</si>
  <si>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</si>
  <si>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</si>
  <si>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</si>
  <si>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</si>
  <si>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</si>
  <si>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</si>
  <si>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</si>
  <si>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</si>
  <si>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</si>
  <si>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</si>
  <si>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</si>
  <si>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</si>
  <si>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</si>
  <si>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</si>
  <si>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</si>
  <si>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</si>
  <si>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</si>
  <si>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</si>
  <si>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</si>
  <si>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</si>
  <si>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</si>
  <si>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</si>
  <si>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</si>
  <si>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</si>
  <si>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</si>
  <si>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</si>
  <si>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</si>
  <si>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</si>
  <si>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</si>
  <si>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</si>
  <si>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</si>
  <si>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</si>
  <si>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</si>
  <si>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</si>
  <si>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</si>
  <si>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</si>
  <si>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</si>
  <si>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</si>
  <si>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</si>
  <si>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</si>
  <si>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</si>
  <si>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</si>
  <si>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</si>
  <si>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</si>
  <si>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</si>
  <si>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</si>
  <si>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</si>
  <si>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</si>
  <si>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</si>
  <si>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</si>
  <si>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</si>
  <si>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</si>
  <si>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</si>
  <si>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</si>
  <si>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</si>
  <si>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</si>
  <si>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</si>
  <si>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</si>
  <si>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</si>
  <si>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</si>
  <si>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</si>
  <si>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</si>
  <si>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</si>
  <si>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</si>
  <si>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</si>
  <si>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</si>
  <si>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</si>
  <si>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</si>
  <si>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</si>
  <si>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</si>
  <si>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</si>
  <si>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</si>
  <si>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</si>
  <si>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</si>
  <si>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</si>
  <si>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</si>
  <si>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</si>
  <si>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</si>
  <si>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</si>
  <si>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</si>
  <si>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</si>
  <si>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</si>
  <si>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</si>
  <si>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</si>
  <si>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</si>
  <si>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</si>
  <si>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</si>
  <si>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</si>
  <si>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</si>
  <si>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</si>
  <si>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</si>
  <si>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</si>
  <si>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</si>
  <si>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</si>
  <si>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</si>
  <si>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</si>
  <si>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</si>
  <si>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</si>
  <si>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</si>
  <si>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</si>
  <si>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</si>
  <si>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</si>
  <si>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</si>
  <si>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</si>
  <si>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</si>
  <si>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</si>
  <si>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</si>
  <si>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</si>
  <si>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</si>
  <si>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</si>
  <si>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</si>
  <si>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</si>
  <si>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</si>
  <si>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</si>
  <si>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</si>
  <si>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</si>
  <si>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</si>
  <si>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</si>
  <si>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</si>
  <si>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</si>
  <si>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</si>
  <si>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</si>
  <si>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</si>
  <si>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</si>
  <si>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</si>
  <si>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</si>
  <si>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</si>
  <si>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</si>
  <si>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</si>
  <si>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</si>
  <si>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</si>
  <si>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</si>
  <si>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</si>
  <si>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</si>
  <si>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</si>
  <si>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</si>
  <si>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</si>
  <si>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</si>
  <si>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</si>
  <si>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</si>
  <si>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</si>
  <si>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</si>
  <si>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</si>
  <si>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</si>
  <si>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</si>
  <si>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</si>
  <si>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</si>
  <si>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</si>
  <si>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</si>
  <si>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</si>
  <si>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</si>
  <si>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</si>
  <si>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</si>
  <si>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</si>
  <si>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</si>
  <si>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</si>
  <si>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</si>
  <si>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</si>
  <si>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</si>
  <si>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</si>
  <si>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</si>
  <si>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</si>
  <si>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</si>
  <si>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</si>
  <si>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</si>
  <si>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</si>
  <si>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</si>
  <si>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</si>
  <si>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</si>
  <si>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</si>
  <si>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</si>
  <si>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</si>
  <si>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</si>
  <si>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</si>
  <si>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</si>
  <si>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</si>
  <si>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</si>
  <si>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</si>
  <si>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</si>
  <si>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</si>
  <si>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</si>
  <si>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</si>
  <si>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</si>
  <si>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</si>
  <si>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</si>
  <si>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</si>
  <si>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</si>
  <si>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</si>
  <si>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</si>
  <si>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</si>
  <si>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</si>
  <si>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</si>
  <si>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</si>
  <si>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</si>
  <si>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</si>
  <si>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</si>
  <si>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</si>
  <si>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</si>
  <si>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</si>
  <si>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</si>
  <si>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</si>
  <si>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</si>
  <si>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</si>
  <si>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</si>
  <si>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</si>
  <si>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</si>
  <si>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</si>
  <si>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</si>
  <si>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</si>
  <si>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</si>
  <si>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</si>
  <si>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</si>
  <si>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</si>
  <si>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</si>
  <si>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</si>
  <si>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</si>
  <si>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</si>
  <si>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</si>
  <si>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</si>
  <si>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</si>
  <si>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</si>
  <si>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</si>
  <si>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</si>
  <si>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</si>
  <si>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</si>
  <si>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</si>
  <si>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</si>
  <si>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</si>
  <si>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</si>
  <si>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</si>
  <si>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</si>
  <si>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</si>
  <si>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</si>
  <si>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</si>
  <si>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</si>
  <si>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</si>
  <si>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</si>
  <si>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</si>
  <si>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</si>
  <si>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</si>
  <si>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</si>
  <si>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</si>
  <si>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</si>
  <si>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</si>
  <si>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</si>
  <si>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</si>
  <si>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</si>
  <si>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</si>
  <si>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</si>
  <si>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</si>
  <si>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</si>
  <si>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</si>
  <si>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</si>
  <si>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</si>
  <si>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</si>
  <si>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</si>
  <si>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</si>
  <si>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</si>
  <si>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</si>
  <si>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</si>
  <si>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</si>
  <si>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</si>
  <si>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</si>
  <si>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</si>
  <si>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</si>
  <si>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</si>
  <si>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</si>
  <si>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</si>
  <si>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</si>
  <si>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</si>
  <si>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</si>
  <si>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</si>
  <si>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</si>
  <si>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</si>
  <si>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</si>
  <si>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</si>
  <si>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</si>
  <si>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</si>
  <si>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</si>
  <si>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</si>
  <si>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</si>
  <si>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</si>
  <si>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</si>
  <si>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</si>
  <si>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</si>
  <si>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</si>
  <si>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</si>
  <si>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</si>
  <si>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</si>
  <si>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</si>
  <si>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</si>
  <si>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</si>
  <si>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</si>
  <si>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</si>
  <si>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</si>
  <si>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</si>
  <si>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</si>
  <si>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</si>
  <si>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</si>
  <si>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</si>
  <si>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</si>
  <si>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</si>
  <si>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</si>
  <si>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</si>
  <si>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</si>
  <si>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</si>
  <si>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</si>
  <si>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</si>
  <si>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</si>
  <si>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</si>
  <si>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</si>
  <si>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</si>
  <si>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</si>
  <si>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</si>
  <si>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</si>
  <si>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</si>
  <si>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</si>
  <si>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</si>
  <si>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</si>
  <si>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</si>
  <si>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</si>
  <si>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</si>
  <si>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</si>
  <si>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</si>
  <si>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</si>
  <si>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</si>
  <si>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</si>
  <si>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</si>
  <si>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</si>
  <si>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</si>
  <si>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</si>
  <si>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</si>
  <si>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</si>
  <si>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</si>
  <si>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</si>
  <si>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</si>
  <si>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</si>
  <si>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</si>
  <si>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</si>
  <si>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</si>
  <si>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</si>
  <si>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</si>
  <si>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</si>
  <si>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</si>
  <si>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</si>
  <si>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</si>
  <si>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</si>
  <si>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</si>
  <si>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</si>
  <si>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</si>
  <si>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</si>
  <si>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</si>
  <si>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</si>
  <si>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</si>
  <si>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</si>
  <si>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</si>
  <si>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</si>
  <si>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</si>
  <si>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</si>
  <si>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</si>
  <si>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</si>
  <si>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</si>
  <si>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</si>
  <si>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</si>
  <si>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</si>
  <si>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</si>
  <si>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</si>
  <si>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</si>
  <si>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</si>
  <si>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</si>
  <si>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</si>
  <si>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</si>
  <si>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</si>
  <si>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</si>
  <si>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</si>
  <si>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</si>
  <si>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</si>
  <si>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</si>
  <si>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</si>
  <si>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</si>
  <si>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</si>
  <si>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</si>
  <si>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</si>
  <si>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</si>
  <si>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</si>
  <si>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</si>
  <si>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</si>
  <si>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</si>
  <si>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</si>
  <si>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</si>
  <si>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</si>
  <si>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</si>
  <si>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</si>
  <si>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</si>
  <si>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</si>
  <si>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</si>
  <si>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</si>
  <si>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</si>
  <si>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</si>
  <si>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</si>
  <si>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</si>
  <si>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</si>
  <si>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</si>
  <si>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</si>
  <si>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</si>
  <si>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</si>
  <si>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</si>
  <si>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</si>
  <si>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</si>
  <si>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</si>
  <si>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</si>
  <si>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</si>
  <si>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</si>
  <si>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</si>
  <si>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</si>
  <si>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</si>
  <si>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</si>
  <si>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</si>
  <si>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</si>
  <si>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</si>
  <si>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</si>
  <si>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</si>
  <si>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</si>
  <si>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</si>
  <si>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</si>
  <si>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</si>
  <si>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</si>
  <si>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</si>
  <si>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</si>
  <si>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</si>
  <si>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</si>
  <si>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</si>
  <si>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</si>
  <si>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</si>
  <si>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</si>
  <si>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</si>
  <si>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</si>
  <si>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</si>
  <si>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</si>
  <si>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</si>
  <si>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</si>
  <si>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</si>
  <si>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</si>
  <si>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</si>
  <si>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</si>
  <si>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</si>
  <si>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</si>
  <si>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</si>
  <si>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</si>
  <si>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</si>
  <si>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</si>
  <si>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</si>
  <si>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</si>
  <si>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</si>
  <si>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</si>
  <si>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</si>
  <si>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</si>
  <si>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</si>
  <si>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</si>
  <si>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</si>
  <si>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</si>
  <si>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</si>
  <si>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</si>
  <si>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</si>
  <si>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</si>
  <si>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</si>
  <si>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</si>
  <si>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</si>
  <si>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</si>
  <si>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</si>
  <si>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</si>
  <si>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</si>
  <si>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</si>
  <si>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</si>
  <si>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</si>
  <si>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</si>
  <si>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</si>
  <si>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</si>
  <si>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</si>
  <si>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</si>
  <si>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</si>
  <si>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</si>
  <si>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</si>
  <si>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</si>
  <si>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</si>
  <si>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</si>
  <si>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</si>
  <si>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</si>
  <si>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</si>
  <si>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</si>
  <si>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</si>
  <si>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</si>
  <si>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</si>
  <si>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</si>
  <si>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</si>
  <si>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</si>
  <si>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</si>
  <si>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</si>
  <si>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</si>
  <si>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</si>
  <si>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</si>
  <si>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</si>
  <si>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</si>
  <si>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</si>
  <si>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</si>
  <si>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</si>
  <si>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</si>
  <si>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</si>
  <si>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</si>
  <si>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</si>
  <si>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</si>
  <si>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</si>
  <si>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</si>
  <si>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</si>
  <si>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</si>
  <si>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</si>
  <si>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</si>
  <si>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</si>
  <si>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</si>
  <si>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</si>
  <si>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</si>
  <si>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</si>
  <si>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</si>
  <si>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</si>
  <si>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</si>
  <si>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</si>
  <si>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</si>
  <si>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</si>
  <si>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</si>
  <si>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</si>
  <si>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</si>
  <si>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</si>
  <si>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</si>
  <si>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</si>
  <si>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</si>
  <si>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</si>
  <si>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</si>
  <si>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</si>
  <si>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</si>
  <si>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</si>
  <si>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</si>
  <si>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</si>
  <si>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</si>
  <si>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</si>
  <si>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</si>
  <si>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</si>
  <si>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</si>
  <si>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</si>
  <si>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</si>
  <si>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</si>
  <si>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</si>
  <si>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</si>
  <si>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</si>
  <si>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</si>
  <si>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</si>
  <si>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</si>
  <si>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</si>
  <si>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</si>
  <si>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</si>
  <si>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</si>
  <si>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</si>
  <si>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</si>
  <si>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</si>
  <si>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</si>
  <si>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</si>
  <si>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</si>
  <si>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</si>
  <si>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</si>
  <si>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</si>
  <si>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</si>
  <si>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</si>
  <si>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</si>
  <si>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</si>
  <si>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</si>
  <si>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</si>
  <si>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</si>
  <si>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</si>
  <si>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</si>
  <si>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</si>
  <si>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</si>
  <si>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</si>
  <si>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</si>
  <si>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</si>
  <si>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</si>
  <si>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</si>
  <si>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</si>
  <si>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</si>
  <si>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</si>
  <si>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</si>
  <si>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</si>
  <si>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</si>
  <si>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</si>
  <si>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</si>
  <si>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</si>
  <si>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</si>
  <si>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</si>
  <si>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</si>
  <si>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</si>
  <si>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</si>
  <si>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</si>
  <si>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</si>
  <si>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</si>
  <si>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</si>
  <si>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</si>
  <si>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</si>
  <si>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</si>
  <si>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</si>
  <si>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</si>
  <si>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</si>
  <si>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</si>
  <si>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</si>
  <si>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</si>
  <si>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</si>
  <si>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</si>
  <si>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</si>
  <si>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</si>
  <si>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</si>
  <si>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</si>
  <si>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</si>
  <si>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</si>
  <si>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</si>
  <si>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</si>
  <si>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</si>
  <si>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</si>
  <si>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</si>
  <si>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</si>
  <si>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</si>
  <si>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</si>
  <si>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</si>
  <si>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</si>
  <si>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</si>
  <si>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</si>
  <si>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</si>
  <si>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</si>
  <si>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</si>
  <si>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</si>
  <si>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</si>
  <si>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</si>
  <si>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</si>
  <si>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</si>
  <si>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</si>
  <si>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</si>
  <si>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</si>
  <si>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</si>
  <si>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</si>
  <si>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</si>
  <si>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</si>
  <si>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</si>
  <si>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</si>
  <si>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</si>
  <si>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</si>
  <si>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</si>
  <si>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</si>
  <si>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</si>
  <si>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</si>
  <si>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</si>
  <si>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</si>
  <si>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</si>
  <si>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</si>
  <si>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</si>
  <si>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</si>
  <si>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</si>
  <si>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</si>
  <si>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</si>
  <si>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</si>
  <si>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</si>
  <si>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</si>
  <si>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</si>
  <si>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</si>
  <si>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</si>
  <si>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</si>
  <si>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</si>
  <si>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</si>
  <si>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</si>
  <si>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</si>
  <si>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</si>
  <si>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</si>
  <si>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</si>
  <si>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</si>
  <si>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</si>
  <si>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</si>
  <si>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</si>
  <si>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</si>
  <si>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</si>
  <si>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</si>
  <si>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</si>
  <si>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</si>
  <si>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</si>
  <si>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</si>
  <si>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</si>
  <si>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</si>
  <si>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</si>
  <si>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</si>
  <si>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</si>
  <si>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</si>
  <si>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</si>
  <si>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</si>
  <si>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</si>
  <si>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</si>
  <si>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</si>
  <si>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</si>
  <si>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</si>
  <si>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</si>
  <si>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</si>
  <si>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</si>
  <si>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</si>
  <si>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</si>
  <si>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</si>
  <si>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</si>
  <si>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</si>
  <si>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</si>
  <si>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</si>
  <si>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</si>
  <si>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</si>
  <si>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</si>
  <si>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</si>
  <si>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</si>
  <si>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</si>
  <si>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</si>
  <si>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</si>
  <si>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</si>
  <si>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</si>
  <si>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</si>
  <si>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</si>
  <si>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</si>
  <si>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</si>
  <si>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</si>
  <si>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</si>
  <si>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</si>
  <si>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</si>
  <si>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</si>
  <si>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</si>
  <si>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</si>
  <si>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</si>
  <si>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</si>
  <si>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</si>
  <si>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</si>
  <si>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</si>
  <si>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</si>
  <si>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</si>
  <si>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</si>
  <si>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</si>
  <si>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</si>
  <si>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</si>
  <si>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</si>
  <si>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</si>
  <si>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</si>
  <si>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</si>
  <si>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</si>
  <si>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</si>
  <si>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</si>
  <si>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</si>
  <si>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</si>
  <si>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</si>
  <si>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</si>
  <si>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</si>
  <si>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</si>
  <si>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</si>
  <si>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</si>
  <si>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</si>
  <si>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</si>
  <si>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</si>
  <si>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</si>
  <si>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</si>
  <si>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</si>
  <si>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</si>
  <si>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</si>
  <si>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</si>
  <si>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</si>
  <si>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</si>
  <si>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</si>
  <si>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</si>
  <si>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</si>
  <si>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</si>
  <si>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</si>
  <si>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</si>
  <si>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</si>
  <si>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</si>
  <si>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</si>
  <si>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</si>
  <si>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</si>
  <si>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</si>
  <si>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</si>
  <si>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</si>
  <si>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</si>
  <si>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</si>
  <si>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</si>
  <si>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</si>
  <si>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</si>
  <si>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</si>
  <si>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</si>
  <si>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</si>
  <si>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</si>
  <si>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</si>
  <si>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</si>
  <si>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</si>
  <si>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</si>
  <si>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</si>
  <si>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</si>
  <si>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</si>
  <si>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</si>
  <si>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</si>
  <si>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</si>
  <si>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</si>
  <si>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</si>
  <si>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</si>
  <si>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</si>
  <si>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</si>
  <si>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</si>
  <si>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</si>
  <si>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</si>
  <si>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</si>
  <si>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</si>
  <si>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</si>
  <si>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</si>
  <si>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</si>
  <si>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</si>
  <si>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</si>
  <si>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</si>
  <si>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</si>
  <si>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</si>
  <si>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</si>
  <si>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</si>
  <si>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</si>
  <si>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</si>
  <si>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</si>
  <si>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</si>
  <si>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</si>
  <si>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</si>
  <si>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</si>
  <si>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</si>
  <si>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</si>
  <si>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</si>
  <si>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</si>
  <si>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</si>
  <si>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</si>
  <si>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</si>
  <si>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</si>
  <si>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</si>
  <si>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</si>
  <si>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</si>
  <si>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</si>
  <si>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</si>
  <si>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</si>
  <si>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</si>
  <si>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</si>
  <si>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</si>
  <si>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</si>
  <si>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</si>
  <si>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</si>
  <si>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</si>
  <si>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</si>
  <si>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</si>
  <si>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</si>
  <si>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</si>
  <si>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</si>
  <si>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</si>
  <si>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</si>
  <si>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</si>
  <si>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</si>
  <si>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</si>
  <si>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</si>
  <si>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</si>
  <si>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</si>
  <si>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</si>
  <si>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</si>
  <si>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</si>
  <si>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</si>
  <si>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</si>
  <si>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</si>
  <si>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</si>
  <si>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</si>
  <si>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</si>
  <si>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</si>
  <si>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</si>
  <si>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</si>
  <si>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</si>
  <si>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</si>
  <si>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</si>
  <si>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</si>
  <si>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</si>
  <si>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</si>
  <si>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</si>
  <si>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</si>
  <si>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</si>
  <si>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</si>
  <si>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</si>
  <si>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</si>
  <si>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</si>
  <si>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</si>
  <si>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</si>
  <si>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</si>
  <si>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</si>
  <si>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</si>
  <si>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</si>
  <si>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</si>
  <si>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</si>
  <si>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</si>
  <si>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</si>
  <si>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</si>
  <si>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</si>
  <si>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</si>
  <si>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</si>
  <si>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</si>
  <si>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</si>
  <si>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</si>
  <si>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</si>
  <si>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</si>
  <si>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</si>
  <si>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</si>
  <si>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</si>
  <si>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</si>
  <si>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</si>
  <si>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</si>
  <si>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</si>
  <si>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</si>
  <si>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</si>
  <si>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</si>
  <si>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</si>
  <si>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</si>
  <si>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</si>
  <si>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</si>
  <si>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</si>
  <si>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</si>
  <si>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</si>
  <si>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</si>
  <si>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</si>
  <si>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</si>
  <si>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</si>
  <si>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</si>
  <si>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</si>
  <si>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</si>
  <si>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</si>
  <si>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</si>
  <si>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</si>
  <si>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</si>
  <si>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</si>
  <si>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</si>
  <si>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</si>
  <si>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</si>
  <si>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</si>
  <si>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</si>
  <si>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</si>
  <si>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</si>
  <si>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</si>
  <si>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</si>
  <si>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</si>
  <si>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</si>
  <si>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</si>
  <si>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</si>
  <si>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</si>
  <si>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</si>
  <si>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</si>
  <si>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</si>
  <si>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</si>
  <si>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</si>
  <si>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</si>
  <si>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</si>
  <si>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</si>
  <si>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</si>
  <si>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</si>
  <si>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</si>
  <si>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</si>
  <si>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</si>
  <si>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</si>
  <si>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</si>
  <si>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</si>
  <si>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</si>
  <si>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</si>
  <si>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</si>
  <si>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</si>
  <si>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</si>
  <si>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</si>
  <si>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</si>
  <si>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</si>
  <si>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</si>
  <si>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</si>
  <si>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</si>
  <si>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</si>
  <si>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</si>
  <si>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</si>
  <si>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</si>
  <si>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</si>
  <si>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</si>
  <si>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</si>
  <si>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</si>
  <si>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</si>
  <si>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</si>
  <si>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</si>
  <si>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</si>
  <si>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</si>
  <si>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</si>
  <si>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</si>
  <si>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</si>
  <si>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</si>
  <si>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</si>
  <si>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</si>
  <si>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</si>
  <si>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</si>
  <si>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</si>
  <si>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</si>
  <si>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</si>
  <si>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</si>
  <si>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</si>
  <si>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</si>
  <si>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</si>
  <si>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</si>
  <si>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</si>
  <si>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</si>
  <si>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</si>
  <si>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</si>
  <si>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</si>
  <si>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</si>
  <si>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</si>
  <si>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</si>
  <si>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</si>
  <si>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</si>
  <si>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</si>
  <si>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</si>
  <si>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</si>
  <si>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</si>
  <si>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</si>
  <si>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</si>
  <si>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</si>
  <si>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</si>
  <si>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</si>
  <si>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</si>
  <si>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</si>
  <si>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</si>
  <si>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</si>
  <si>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</si>
  <si>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</si>
  <si>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</si>
  <si>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</si>
  <si>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</si>
  <si>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</si>
  <si>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</si>
  <si>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</si>
  <si>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</si>
  <si>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</si>
  <si>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</si>
  <si>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</si>
  <si>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</si>
  <si>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</si>
  <si>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</si>
  <si>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</si>
  <si>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</si>
  <si>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</si>
  <si>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</si>
  <si>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</si>
  <si>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</si>
  <si>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</si>
  <si>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</si>
  <si>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</si>
  <si>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</si>
  <si>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</si>
  <si>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</si>
  <si>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</si>
  <si>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</si>
  <si>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</si>
  <si>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</si>
  <si>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</si>
  <si>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</si>
  <si>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</si>
  <si>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</si>
  <si>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</si>
  <si>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</si>
  <si>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</si>
  <si>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</si>
  <si>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</si>
  <si>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</si>
  <si>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</si>
  <si>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</si>
  <si>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</si>
  <si>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</si>
  <si>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</si>
  <si>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</si>
  <si>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</si>
  <si>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</si>
  <si>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</si>
  <si>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</si>
  <si>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</si>
  <si>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</si>
  <si>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</si>
  <si>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</si>
  <si>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</si>
  <si>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</si>
  <si>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</si>
  <si>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</si>
  <si>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</si>
  <si>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</si>
  <si>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</si>
  <si>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</si>
  <si>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</si>
  <si>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</si>
  <si>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</si>
  <si>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</si>
  <si>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</si>
  <si>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</si>
  <si>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</si>
  <si>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</si>
  <si>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</si>
  <si>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</si>
  <si>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</si>
  <si>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</si>
  <si>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</si>
  <si>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</si>
  <si>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</si>
  <si>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</si>
  <si>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</si>
  <si>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</si>
  <si>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</si>
  <si>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</si>
  <si>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</si>
  <si>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</si>
  <si>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</si>
  <si>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</si>
  <si>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</si>
  <si>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</si>
  <si>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</si>
  <si>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</si>
  <si>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</si>
  <si>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</si>
  <si>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</si>
  <si>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</si>
  <si>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</si>
  <si>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</si>
  <si>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</si>
  <si>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</si>
  <si>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</si>
  <si>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</si>
  <si>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</si>
  <si>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</si>
  <si>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</si>
  <si>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</si>
  <si>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</si>
  <si>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</si>
  <si>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</si>
  <si>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</si>
  <si>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</si>
  <si>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</si>
  <si>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</si>
  <si>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</si>
  <si>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</si>
  <si>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</si>
  <si>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</si>
  <si>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</si>
  <si>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</si>
  <si>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</si>
  <si>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</si>
  <si>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</si>
  <si>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</si>
  <si>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</si>
  <si>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</si>
  <si>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</si>
  <si>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</si>
  <si>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</si>
  <si>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</si>
  <si>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</si>
  <si>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</si>
  <si>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</si>
  <si>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</si>
  <si>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</si>
  <si>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</si>
  <si>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</si>
  <si>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</si>
  <si>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</si>
  <si>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</si>
  <si>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</si>
  <si>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</si>
  <si>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</si>
  <si>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</si>
  <si>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</si>
  <si>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</si>
  <si>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</si>
  <si>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</si>
  <si>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</si>
  <si>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</si>
  <si>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</si>
  <si>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</si>
  <si>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</si>
  <si>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</si>
  <si>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</si>
  <si>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</si>
  <si>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</si>
  <si>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</si>
  <si>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</si>
  <si>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</si>
  <si>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</si>
  <si>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</si>
  <si>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</si>
  <si>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</si>
  <si>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</si>
  <si>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</si>
  <si>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</si>
  <si>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</si>
  <si>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</si>
  <si>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</si>
  <si>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</si>
  <si>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</si>
  <si>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</si>
  <si>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</si>
  <si>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</si>
  <si>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</si>
  <si>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</si>
  <si>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</si>
  <si>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</si>
  <si>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</si>
  <si>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</si>
  <si>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</si>
  <si>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</si>
  <si>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</si>
  <si>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</si>
  <si>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</si>
  <si>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</si>
  <si>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</si>
  <si>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</si>
  <si>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</si>
  <si>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</si>
  <si>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</si>
  <si>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</si>
  <si>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</si>
  <si>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</si>
  <si>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</si>
  <si>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</si>
  <si>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</si>
  <si>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</si>
  <si>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</si>
  <si>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</si>
  <si>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</si>
  <si>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</si>
  <si>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</si>
  <si>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</si>
  <si>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</si>
  <si>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</si>
  <si>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</si>
  <si>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</si>
  <si>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</si>
  <si>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</si>
  <si>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</si>
  <si>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</si>
  <si>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</si>
  <si>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</si>
  <si>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</si>
  <si>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</si>
  <si>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</si>
  <si>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</si>
  <si>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</si>
  <si>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</si>
  <si>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</si>
  <si>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</si>
  <si>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</si>
  <si>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</si>
  <si>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</si>
  <si>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</si>
  <si>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</si>
  <si>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</si>
  <si>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</si>
  <si>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</si>
  <si>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</si>
  <si>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</si>
  <si>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</si>
  <si>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</si>
  <si>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</si>
  <si>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</si>
  <si>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</si>
  <si>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</si>
  <si>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</si>
  <si>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</si>
  <si>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</si>
  <si>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</si>
  <si>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</si>
  <si>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</si>
  <si>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</si>
  <si>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</si>
  <si>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</si>
  <si>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</si>
  <si>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</si>
  <si>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</si>
  <si>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</si>
  <si>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</si>
  <si>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</si>
  <si>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</si>
  <si>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</si>
  <si>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</si>
  <si>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</si>
  <si>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</si>
  <si>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</si>
  <si>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</si>
  <si>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</si>
  <si>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</si>
  <si>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</si>
  <si>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</si>
  <si>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</si>
  <si>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</si>
  <si>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</si>
  <si>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</si>
  <si>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</si>
  <si>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</si>
  <si>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</si>
  <si>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</si>
  <si>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</si>
  <si>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</si>
  <si>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</si>
  <si>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</si>
  <si>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</si>
  <si>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</si>
  <si>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</si>
  <si>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</si>
  <si>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</si>
  <si>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</si>
  <si>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</si>
  <si>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</si>
  <si>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</si>
  <si>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</si>
  <si>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</si>
  <si>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</si>
  <si>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</si>
  <si>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</si>
  <si>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</si>
  <si>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</si>
  <si>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</si>
  <si>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</si>
  <si>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</si>
  <si>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</si>
  <si>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</si>
  <si>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</si>
  <si>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</si>
  <si>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</si>
  <si>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</si>
  <si>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</si>
  <si>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</si>
  <si>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</si>
  <si>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</si>
  <si>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</si>
  <si>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</si>
  <si>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</si>
  <si>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</si>
  <si>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</si>
  <si>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</si>
  <si>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</si>
  <si>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</si>
  <si>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</si>
  <si>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</si>
  <si>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</si>
  <si>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</si>
  <si>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</si>
  <si>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</si>
  <si>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</si>
  <si>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</si>
  <si>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</si>
  <si>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</si>
  <si>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</si>
  <si>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</si>
  <si>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</si>
  <si>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</si>
  <si>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</si>
  <si>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</si>
  <si>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</si>
  <si>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</si>
  <si>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</si>
  <si>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</si>
  <si>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</si>
  <si>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</si>
  <si>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</si>
  <si>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</si>
  <si>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</si>
  <si>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</si>
  <si>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</si>
  <si>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</si>
  <si>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</si>
  <si>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</si>
  <si>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</si>
  <si>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</si>
  <si>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</si>
  <si>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</si>
  <si>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</si>
  <si>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</si>
  <si>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</si>
  <si>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</si>
  <si>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</si>
  <si>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</si>
  <si>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</si>
  <si>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</si>
  <si>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</si>
  <si>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</si>
  <si>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</si>
  <si>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</si>
  <si>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</si>
  <si>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</si>
  <si>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</si>
  <si>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</si>
  <si>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</si>
  <si>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</si>
  <si>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</si>
  <si>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</si>
  <si>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</si>
  <si>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</si>
  <si>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</si>
  <si>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</si>
  <si>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</si>
  <si>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</si>
  <si>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</si>
  <si>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</si>
  <si>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</si>
  <si>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</si>
  <si>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</si>
  <si>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</si>
  <si>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</si>
  <si>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</si>
  <si>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</si>
  <si>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</si>
  <si>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</si>
  <si>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</si>
  <si>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</si>
  <si>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</si>
  <si>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</si>
  <si>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</si>
  <si>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</si>
  <si>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</si>
  <si>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</si>
  <si>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</si>
  <si>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</si>
  <si>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</si>
  <si>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</si>
  <si>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</si>
  <si>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</si>
  <si>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</si>
  <si>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</si>
  <si>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</si>
  <si>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</si>
  <si>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</si>
  <si>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</si>
  <si>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</si>
  <si>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</si>
  <si>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</si>
  <si>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</si>
  <si>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</si>
  <si>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</si>
  <si>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</si>
  <si>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</si>
  <si>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</si>
  <si>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</si>
  <si>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</si>
  <si>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</si>
  <si>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</si>
  <si>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</si>
  <si>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</si>
  <si>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</si>
  <si>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</si>
  <si>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</si>
  <si>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</si>
  <si>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</si>
  <si>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</si>
  <si>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</si>
  <si>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</si>
  <si>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</si>
  <si>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</si>
  <si>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</si>
  <si>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</si>
  <si>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</si>
  <si>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</si>
  <si>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</si>
  <si>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</si>
  <si>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</si>
  <si>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</si>
  <si>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</si>
  <si>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</si>
  <si>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</si>
  <si>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</si>
  <si>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</si>
  <si>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</si>
  <si>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</si>
  <si>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</si>
  <si>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</si>
  <si>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</si>
  <si>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</si>
  <si>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</si>
  <si>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</si>
  <si>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</si>
  <si>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</si>
  <si>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</si>
  <si>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</si>
  <si>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</si>
  <si>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</si>
  <si>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</si>
  <si>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</si>
  <si>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</si>
  <si>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</si>
  <si>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</si>
  <si>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</si>
  <si>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</si>
  <si>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</si>
  <si>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</si>
  <si>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</si>
  <si>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</si>
  <si>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</si>
  <si>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</si>
  <si>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</si>
  <si>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</si>
  <si>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</si>
  <si>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</si>
  <si>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</si>
  <si>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</si>
  <si>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</si>
  <si>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</si>
  <si>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</si>
  <si>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</si>
  <si>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</si>
  <si>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</si>
  <si>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</si>
  <si>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</si>
  <si>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</si>
  <si>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</si>
  <si>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</si>
  <si>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</si>
  <si>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</si>
  <si>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</si>
  <si>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</si>
  <si>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</si>
  <si>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</si>
  <si>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</si>
  <si>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</si>
  <si>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</si>
  <si>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</si>
  <si>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</si>
  <si>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</si>
  <si>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</si>
  <si>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</si>
  <si>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</si>
  <si>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</si>
  <si>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</si>
  <si>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</si>
  <si>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</si>
  <si>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</si>
  <si>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</si>
  <si>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</si>
  <si>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</si>
  <si>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</si>
  <si>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</si>
  <si>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</si>
  <si>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</si>
  <si>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</si>
  <si>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</si>
  <si>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</si>
  <si>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</si>
  <si>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</si>
  <si>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</si>
  <si>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</si>
  <si>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</si>
  <si>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</si>
  <si>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</si>
  <si>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</si>
  <si>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</si>
  <si>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</si>
  <si>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</si>
  <si>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</si>
  <si>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</si>
  <si>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</si>
  <si>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</si>
  <si>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</si>
  <si>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</si>
  <si>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</si>
  <si>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</si>
  <si>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</si>
  <si>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</si>
  <si>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</si>
  <si>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</si>
  <si>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</si>
  <si>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</si>
  <si>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</si>
  <si>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</si>
  <si>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</si>
  <si>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</si>
  <si>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</si>
  <si>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</si>
  <si>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</si>
  <si>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</si>
  <si>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</si>
  <si>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</si>
  <si>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</si>
  <si>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</si>
  <si>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</si>
  <si>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</si>
  <si>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</si>
  <si>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</si>
  <si>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</si>
  <si>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</si>
  <si>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</si>
  <si>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</si>
  <si>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</si>
  <si>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</si>
  <si>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</si>
  <si>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</si>
  <si>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</si>
  <si>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</si>
  <si>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</si>
  <si>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</si>
  <si>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</si>
  <si>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</si>
  <si>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</si>
  <si>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</si>
  <si>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</si>
  <si>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</si>
  <si>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</si>
  <si>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</si>
  <si>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</si>
  <si>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</si>
  <si>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</si>
  <si>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</si>
  <si>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</si>
  <si>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</si>
  <si>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</si>
  <si>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</si>
  <si>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</si>
  <si>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</si>
  <si>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</si>
  <si>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</si>
  <si>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</si>
  <si>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</si>
  <si>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</si>
  <si>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</si>
  <si>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</si>
  <si>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</si>
  <si>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</si>
  <si>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</si>
  <si>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</si>
  <si>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</si>
  <si>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</si>
  <si>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</si>
  <si>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</si>
  <si>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</si>
  <si>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</si>
  <si>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</si>
  <si>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</si>
  <si>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</si>
  <si>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</si>
  <si>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</si>
  <si>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</si>
  <si>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</si>
  <si>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</si>
  <si>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</si>
  <si>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</si>
  <si>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</si>
  <si>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</si>
  <si>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</si>
  <si>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</si>
  <si>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</si>
  <si>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</si>
  <si>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</si>
  <si>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</si>
  <si>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</si>
  <si>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</si>
  <si>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</si>
  <si>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</si>
  <si>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</si>
  <si>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</si>
  <si>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</si>
  <si>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</si>
  <si>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</si>
  <si>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</si>
  <si>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</si>
  <si>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</si>
  <si>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</si>
  <si>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</si>
  <si>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</si>
  <si>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</si>
  <si>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</si>
  <si>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</si>
  <si>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</si>
  <si>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</si>
  <si>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</si>
  <si>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</si>
  <si>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</si>
  <si>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</si>
  <si>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</si>
  <si>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</si>
  <si>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</si>
  <si>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</si>
  <si>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</si>
  <si>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</si>
  <si>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</si>
  <si>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</si>
  <si>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</si>
  <si>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</si>
  <si>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</si>
  <si>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</si>
  <si>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</si>
  <si>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</si>
  <si>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</si>
  <si>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</si>
  <si>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</si>
  <si>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</si>
  <si>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</si>
  <si>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</si>
  <si>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</si>
  <si>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</si>
  <si>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</si>
  <si>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</si>
  <si>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</si>
  <si>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</si>
  <si>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</si>
  <si>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</si>
  <si>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</si>
  <si>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</si>
  <si>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</si>
  <si>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</si>
  <si>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</si>
  <si>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</si>
  <si>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</si>
  <si>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</si>
  <si>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</si>
  <si>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</si>
  <si>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</si>
  <si>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</si>
  <si>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</si>
  <si>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</si>
  <si>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</si>
  <si>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</si>
  <si>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</si>
  <si>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</si>
  <si>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</si>
  <si>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</si>
  <si>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</si>
  <si>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</si>
  <si>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</si>
  <si>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</si>
  <si>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</si>
  <si>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</si>
  <si>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</si>
  <si>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</si>
  <si>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</si>
  <si>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</si>
  <si>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</si>
  <si>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</si>
  <si>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</si>
  <si>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</si>
  <si>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</si>
  <si>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</si>
  <si>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</si>
  <si>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</si>
  <si>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</si>
  <si>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</si>
  <si>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</si>
  <si>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</si>
  <si>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</si>
  <si>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</si>
  <si>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</si>
  <si>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</si>
  <si>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</si>
  <si>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</si>
  <si>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</si>
  <si>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</si>
  <si>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</si>
  <si>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</si>
  <si>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</si>
  <si>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</si>
  <si>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</si>
  <si>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</si>
  <si>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</si>
  <si>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</si>
  <si>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</si>
  <si>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</si>
  <si>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</si>
  <si>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</si>
  <si>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</si>
  <si>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</si>
  <si>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</si>
  <si>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</si>
  <si>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</si>
  <si>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</si>
  <si>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</si>
  <si>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</si>
  <si>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</si>
  <si>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</si>
  <si>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</si>
  <si>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</si>
  <si>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</si>
  <si>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</si>
  <si>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</si>
  <si>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</si>
  <si>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</si>
  <si>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</si>
  <si>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</si>
  <si>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</si>
  <si>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</si>
  <si>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</si>
  <si>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</si>
  <si>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</si>
  <si>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</si>
  <si>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</si>
  <si>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</si>
  <si>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</si>
  <si>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</si>
  <si>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</si>
  <si>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</si>
  <si>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</si>
  <si>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</si>
  <si>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</si>
  <si>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</si>
  <si>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</si>
  <si>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</si>
  <si>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</si>
  <si>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</si>
  <si>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</si>
  <si>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</si>
  <si>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</si>
  <si>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</si>
  <si>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</si>
  <si>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</si>
  <si>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</si>
  <si>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</si>
  <si>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</si>
  <si>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</si>
  <si>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</si>
  <si>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</si>
  <si>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</si>
  <si>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</si>
  <si>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</si>
  <si>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</si>
  <si>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</si>
  <si>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</si>
  <si>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</si>
  <si>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</si>
  <si>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</si>
  <si>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</si>
  <si>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</si>
  <si>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</si>
  <si>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</si>
  <si>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</si>
  <si>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</si>
  <si>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</si>
  <si>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</si>
  <si>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</si>
  <si>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</si>
  <si>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</si>
  <si>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</si>
  <si>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</si>
  <si>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</si>
  <si>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</si>
  <si>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</si>
  <si>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</si>
  <si>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</si>
  <si>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</si>
  <si>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</si>
  <si>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</si>
  <si>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</si>
  <si>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</si>
  <si>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</si>
  <si>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</si>
  <si>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</si>
  <si>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</si>
  <si>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</si>
  <si>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</si>
  <si>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</si>
  <si>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</si>
  <si>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</si>
  <si>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</si>
  <si>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</si>
  <si>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</si>
  <si>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</si>
  <si>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</si>
  <si>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</si>
  <si>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</si>
  <si>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</si>
  <si>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</si>
  <si>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</si>
  <si>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</si>
  <si>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</si>
  <si>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</si>
  <si>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</si>
  <si>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</si>
  <si>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</si>
  <si>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</si>
  <si>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</si>
  <si>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</si>
  <si>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</si>
  <si>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</si>
  <si>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</si>
  <si>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</si>
  <si>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</si>
  <si>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</si>
  <si>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</si>
  <si>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</si>
  <si>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</si>
  <si>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</si>
  <si>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</si>
  <si>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</si>
  <si>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</si>
  <si>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</si>
  <si>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</si>
  <si>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</si>
  <si>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</si>
  <si>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</si>
  <si>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</si>
  <si>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</si>
  <si>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</si>
  <si>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</si>
  <si>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</si>
  <si>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</si>
  <si>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</si>
  <si>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</si>
  <si>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</si>
  <si>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</si>
  <si>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</si>
  <si>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</si>
  <si>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</si>
  <si>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</si>
  <si>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</si>
  <si>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</si>
  <si>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</si>
  <si>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</si>
  <si>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</si>
  <si>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</si>
  <si>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</si>
  <si>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</si>
  <si>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</si>
  <si>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</si>
  <si>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</si>
  <si>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</si>
  <si>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</si>
  <si>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</si>
  <si>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</si>
  <si>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</si>
  <si>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</si>
  <si>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</si>
  <si>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</si>
  <si>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</si>
  <si>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</si>
  <si>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</si>
  <si>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</si>
  <si>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</si>
  <si>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</si>
  <si>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</si>
  <si>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</si>
  <si>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</si>
  <si>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</si>
  <si>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</si>
  <si>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</si>
  <si>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</si>
  <si>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</si>
  <si>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</si>
  <si>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</si>
  <si>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</si>
  <si>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</si>
  <si>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</si>
  <si>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</si>
  <si>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</si>
  <si>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</si>
  <si>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</si>
  <si>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</si>
  <si>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</si>
  <si>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</si>
  <si>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</si>
  <si>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</si>
  <si>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</si>
  <si>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</si>
  <si>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</si>
  <si>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</si>
  <si>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</si>
  <si>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</si>
  <si>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</si>
  <si>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</si>
  <si>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</si>
  <si>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</si>
  <si>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</si>
  <si>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</si>
  <si>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</si>
  <si>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</si>
  <si>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</si>
  <si>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</si>
  <si>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</si>
  <si>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</si>
  <si>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</si>
  <si>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</si>
  <si>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</si>
  <si>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</si>
  <si>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</si>
  <si>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</si>
  <si>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</si>
  <si>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</si>
  <si>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</si>
  <si>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</si>
  <si>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</si>
  <si>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</si>
  <si>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</si>
  <si>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</si>
  <si>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</si>
  <si>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</si>
  <si>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</si>
  <si>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</si>
  <si>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</si>
  <si>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</si>
  <si>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</si>
  <si>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</si>
  <si>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</si>
  <si>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</si>
  <si>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</si>
  <si>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</si>
  <si>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</si>
  <si>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</si>
  <si>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</si>
  <si>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</si>
  <si>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</si>
  <si>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</si>
  <si>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</si>
  <si>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</si>
  <si>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</si>
  <si>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</si>
  <si>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</si>
  <si>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</si>
  <si>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</si>
  <si>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</si>
  <si>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</si>
  <si>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</si>
  <si>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</si>
  <si>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</si>
  <si>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</si>
  <si>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</si>
  <si>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</si>
  <si>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</si>
  <si>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</si>
  <si>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</si>
  <si>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</si>
  <si>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</si>
  <si>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</si>
  <si>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</si>
  <si>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</si>
  <si>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</si>
  <si>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</si>
  <si>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</si>
  <si>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</si>
  <si>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</si>
  <si>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</si>
  <si>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</si>
  <si>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</si>
  <si>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</si>
  <si>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</si>
  <si>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</si>
  <si>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</si>
  <si>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</si>
  <si>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</si>
  <si>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</si>
  <si>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</si>
  <si>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</si>
  <si>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</si>
  <si>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</si>
  <si>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</si>
  <si>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</si>
  <si>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</si>
  <si>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</si>
  <si>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</si>
  <si>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</si>
  <si>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</si>
  <si>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</si>
  <si>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</si>
  <si>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</si>
  <si>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</si>
  <si>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</si>
  <si>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</si>
  <si>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</si>
  <si>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</si>
  <si>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</si>
  <si>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</si>
  <si>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</si>
  <si>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</si>
  <si>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</si>
  <si>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</si>
  <si>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</si>
  <si>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</si>
  <si>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</si>
  <si>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</si>
  <si>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</si>
  <si>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</si>
  <si>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</si>
  <si>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</si>
  <si>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</si>
  <si>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</si>
  <si>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</si>
  <si>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</si>
  <si>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</si>
  <si>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</si>
  <si>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</si>
  <si>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</si>
  <si>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</si>
  <si>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</si>
  <si>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</si>
  <si>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</si>
  <si>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</si>
  <si>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</si>
  <si>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</si>
  <si>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</si>
  <si>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</si>
  <si>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</si>
  <si>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</si>
  <si>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</si>
  <si>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</si>
  <si>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</si>
  <si>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</si>
  <si>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</si>
  <si>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</si>
  <si>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</si>
  <si>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</si>
  <si>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</si>
  <si>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</si>
  <si>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</si>
  <si>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</si>
  <si>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</si>
  <si>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</si>
  <si>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</si>
  <si>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</si>
  <si>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</si>
  <si>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</si>
  <si>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</si>
  <si>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</si>
  <si>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</si>
  <si>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</si>
  <si>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</si>
  <si>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</si>
  <si>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</si>
  <si>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</si>
  <si>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</si>
  <si>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</si>
  <si>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</si>
  <si>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</si>
  <si>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</si>
  <si>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</si>
  <si>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</si>
  <si>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</si>
  <si>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</si>
  <si>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</si>
  <si>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</si>
  <si>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</si>
  <si>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</si>
  <si>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</si>
  <si>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</si>
  <si>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</si>
  <si>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</si>
  <si>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</si>
  <si>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</si>
  <si>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</si>
  <si>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</si>
  <si>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</si>
  <si>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</si>
  <si>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</si>
  <si>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</si>
  <si>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</si>
  <si>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</si>
  <si>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</si>
  <si>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</si>
  <si>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</si>
  <si>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</si>
  <si>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</si>
  <si>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</si>
  <si>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</si>
  <si>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</si>
  <si>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</si>
  <si>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</si>
  <si>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</si>
  <si>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</si>
  <si>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</si>
  <si>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</si>
  <si>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</si>
  <si>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</si>
  <si>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</si>
  <si>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</si>
  <si>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</si>
  <si>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</si>
  <si>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</si>
  <si>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</si>
  <si>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</si>
  <si>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</si>
  <si>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</si>
  <si>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</si>
  <si>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</si>
  <si>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</si>
  <si>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</si>
  <si>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</si>
  <si>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</si>
  <si>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</si>
  <si>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</si>
  <si>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</si>
  <si>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</si>
  <si>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</si>
  <si>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</si>
  <si>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</si>
  <si>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</si>
  <si>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</si>
  <si>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</si>
  <si>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</si>
  <si>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</si>
  <si>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</si>
  <si>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</si>
  <si>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</si>
  <si>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</si>
  <si>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</si>
  <si>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</si>
  <si>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</si>
  <si>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</si>
  <si>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</si>
  <si>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</si>
  <si>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</si>
  <si>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</si>
  <si>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</si>
  <si>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</si>
  <si>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</si>
  <si>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</si>
  <si>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</si>
  <si>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</si>
  <si>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</si>
  <si>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</si>
  <si>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</si>
  <si>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</si>
  <si>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</si>
  <si>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</si>
  <si>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</si>
  <si>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</si>
  <si>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</si>
  <si>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</si>
  <si>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</si>
  <si>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</si>
  <si>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</si>
  <si>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</si>
  <si>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</si>
  <si>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</si>
  <si>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</si>
  <si>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</si>
  <si>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</si>
  <si>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</si>
  <si>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</si>
  <si>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</si>
  <si>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</si>
  <si>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</si>
  <si>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</si>
  <si>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</si>
  <si>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</si>
  <si>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</si>
  <si>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</si>
  <si>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</si>
  <si>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</si>
  <si>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</si>
  <si>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</si>
  <si>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</si>
  <si>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</si>
  <si>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</si>
  <si>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</si>
  <si>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</si>
  <si>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</si>
  <si>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</si>
  <si>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</si>
  <si>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</si>
  <si>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</si>
  <si>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</si>
  <si>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</si>
  <si>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</si>
  <si>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</si>
  <si>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</si>
  <si>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</si>
  <si>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</si>
  <si>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</si>
  <si>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</si>
  <si>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</si>
  <si>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</si>
  <si>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</si>
  <si>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</si>
  <si>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</si>
  <si>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</si>
  <si>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</si>
  <si>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</si>
  <si>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</si>
  <si>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</si>
  <si>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</si>
  <si>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</si>
  <si>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</si>
  <si>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</si>
  <si>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</si>
  <si>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</si>
  <si>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</si>
  <si>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</si>
  <si>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</si>
  <si>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</si>
  <si>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</si>
  <si>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</si>
  <si>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</si>
  <si>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</si>
  <si>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</si>
  <si>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</si>
  <si>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</si>
  <si>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</si>
  <si>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</si>
  <si>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</si>
  <si>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</si>
  <si>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</si>
  <si>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</si>
  <si>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</si>
  <si>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</si>
  <si>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</si>
  <si>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</si>
  <si>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</si>
  <si>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</si>
  <si>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</si>
  <si>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</si>
  <si>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</si>
  <si>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</si>
  <si>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</si>
  <si>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</si>
  <si>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</si>
  <si>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</si>
  <si>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</si>
  <si>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</si>
  <si>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</si>
  <si>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</si>
  <si>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</si>
  <si>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</si>
  <si>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</si>
  <si>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</si>
  <si>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</si>
  <si>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</si>
  <si>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</si>
  <si>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</si>
  <si>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</si>
  <si>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</si>
  <si>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</si>
  <si>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</si>
  <si>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</si>
  <si>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</si>
  <si>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</si>
  <si>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</si>
  <si>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</si>
  <si>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</si>
  <si>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</si>
  <si>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</si>
  <si>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</si>
  <si>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</si>
  <si>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</si>
  <si>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</si>
  <si>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</si>
  <si>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</si>
  <si>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</si>
  <si>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</si>
  <si>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</si>
  <si>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</si>
  <si>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</si>
  <si>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</si>
  <si>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</si>
  <si>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</si>
  <si>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</si>
  <si>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</si>
  <si>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</si>
  <si>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</si>
  <si>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</si>
  <si>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</si>
  <si>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</si>
  <si>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</si>
  <si>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</si>
  <si>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</si>
  <si>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</si>
  <si>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</si>
  <si>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</si>
  <si>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</si>
  <si>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</si>
  <si>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</si>
  <si>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</si>
  <si>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</si>
  <si>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</si>
  <si>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</si>
  <si>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</si>
  <si>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</si>
  <si>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</si>
  <si>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</si>
  <si>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</si>
  <si>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</si>
  <si>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</si>
  <si>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</si>
  <si>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</si>
  <si>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</si>
  <si>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</si>
  <si>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</si>
  <si>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</si>
  <si>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</si>
  <si>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</si>
  <si>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</si>
  <si>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</si>
  <si>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</si>
  <si>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</si>
  <si>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</si>
  <si>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</si>
  <si>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</si>
  <si>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</si>
  <si>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</si>
  <si>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</si>
  <si>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</si>
  <si>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</si>
  <si>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</si>
  <si>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</si>
  <si>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</si>
  <si>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</si>
  <si>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</si>
  <si>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</si>
  <si>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</si>
  <si>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</si>
  <si>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</si>
  <si>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</si>
  <si>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</si>
  <si>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</si>
  <si>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</si>
  <si>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</si>
  <si>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</si>
  <si>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</si>
  <si>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</si>
  <si>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</si>
  <si>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</si>
  <si>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</si>
  <si>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</si>
  <si>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</si>
  <si>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</si>
  <si>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</si>
  <si>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</si>
  <si>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</si>
  <si>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</si>
  <si>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</si>
  <si>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</si>
  <si>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</si>
  <si>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</si>
  <si>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</si>
  <si>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</si>
  <si>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</si>
  <si>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</si>
  <si>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</si>
  <si>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</si>
  <si>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</si>
  <si>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</si>
  <si>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</si>
  <si>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</si>
  <si>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</si>
  <si>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</si>
  <si>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</si>
  <si>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</si>
  <si>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</si>
  <si>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</si>
  <si>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</si>
  <si>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</si>
  <si>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</si>
  <si>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</si>
  <si>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</si>
  <si>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</si>
  <si>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</si>
  <si>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</si>
  <si>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</si>
  <si>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</si>
  <si>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</si>
  <si>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</si>
  <si>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</si>
  <si>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</si>
  <si>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</si>
  <si>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</si>
  <si>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</si>
  <si>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</si>
  <si>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</si>
  <si>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</si>
  <si>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</si>
  <si>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</si>
  <si>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</si>
  <si>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</si>
  <si>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</si>
  <si>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</si>
  <si>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</si>
  <si>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</si>
  <si>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</si>
  <si>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</si>
  <si>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</si>
  <si>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</si>
  <si>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</si>
  <si>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</si>
  <si>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</si>
  <si>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</si>
  <si>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</si>
  <si>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</si>
  <si>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</si>
  <si>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</si>
  <si>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</si>
  <si>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</si>
  <si>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</si>
  <si>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</si>
  <si>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</si>
  <si>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</si>
  <si>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</si>
  <si>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</si>
  <si>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</si>
  <si>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</si>
  <si>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</si>
  <si>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</si>
  <si>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</si>
  <si>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</si>
  <si>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</si>
  <si>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</si>
  <si>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</si>
  <si>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</si>
  <si>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</si>
  <si>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</si>
  <si>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</si>
  <si>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</si>
  <si>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</si>
  <si>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</si>
  <si>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</si>
  <si>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</si>
  <si>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</si>
  <si>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</si>
  <si>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</si>
  <si>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</si>
  <si>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</si>
  <si>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</si>
  <si>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</si>
  <si>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</si>
  <si>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</si>
  <si>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</si>
  <si>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</si>
  <si>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</si>
  <si>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</si>
  <si>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</si>
  <si>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</si>
  <si>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</si>
  <si>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</si>
  <si>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</si>
  <si>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</si>
  <si>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</si>
  <si>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</si>
  <si>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</si>
  <si>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</si>
  <si>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</si>
  <si>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</si>
  <si>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</si>
  <si>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</si>
  <si>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</si>
  <si>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</si>
  <si>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</si>
  <si>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</si>
  <si>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</si>
  <si>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</si>
  <si>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</si>
  <si>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</si>
  <si>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</si>
  <si>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</si>
  <si>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</si>
  <si>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</si>
  <si>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</si>
  <si>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</si>
  <si>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</si>
  <si>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</si>
  <si>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</si>
  <si>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</si>
  <si>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</si>
  <si>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</si>
  <si>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</si>
  <si>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</si>
  <si>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</si>
  <si>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</si>
  <si>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</si>
  <si>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</si>
  <si>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</si>
  <si>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</si>
  <si>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</si>
  <si>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</si>
  <si>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</si>
  <si>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</si>
  <si>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</si>
  <si>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</si>
  <si>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</si>
  <si>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</si>
  <si>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</si>
  <si>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</si>
  <si>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</si>
  <si>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</si>
  <si>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</si>
  <si>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</si>
  <si>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</si>
  <si>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</si>
  <si>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</si>
  <si>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</si>
  <si>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</si>
  <si>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</si>
  <si>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</si>
  <si>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</si>
  <si>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</si>
  <si>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</si>
  <si>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</si>
  <si>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</si>
  <si>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</si>
  <si>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</si>
  <si>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</si>
  <si>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</si>
  <si>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</si>
  <si>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</si>
  <si>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</si>
  <si>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</si>
  <si>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</si>
  <si>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</si>
  <si>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</si>
  <si>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</si>
  <si>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</si>
  <si>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</si>
  <si>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</si>
  <si>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</si>
  <si>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</si>
  <si>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</si>
  <si>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</si>
  <si>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</si>
  <si>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</si>
  <si>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</si>
  <si>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</si>
  <si>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</si>
  <si>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</si>
  <si>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</si>
  <si>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</si>
  <si>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</si>
  <si>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</si>
  <si>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</si>
  <si>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</si>
  <si>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</si>
  <si>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</si>
  <si>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</si>
  <si>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</si>
  <si>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</si>
  <si>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</si>
  <si>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</si>
  <si>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</si>
  <si>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</si>
  <si>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</si>
  <si>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</si>
  <si>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</si>
  <si>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</si>
  <si>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</si>
  <si>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</si>
  <si>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</si>
  <si>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</si>
  <si>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</si>
  <si>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</si>
  <si>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</si>
  <si>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</si>
  <si>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</si>
  <si>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</si>
  <si>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</si>
  <si>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</si>
  <si>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</si>
  <si>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</si>
  <si>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</si>
  <si>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</si>
  <si>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</si>
  <si>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</si>
  <si>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</si>
  <si>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</si>
  <si>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</si>
  <si>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</si>
  <si>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</si>
  <si>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</si>
  <si>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</si>
  <si>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</si>
  <si>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</si>
  <si>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</si>
  <si>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</si>
  <si>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</si>
  <si>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</si>
  <si>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</si>
  <si>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</si>
  <si>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</si>
  <si>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</si>
  <si>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</si>
  <si>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</si>
  <si>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</si>
  <si>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</si>
  <si>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</si>
  <si>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</si>
  <si>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</si>
  <si>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</si>
  <si>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</si>
  <si>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</si>
  <si>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</si>
  <si>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</si>
  <si>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</si>
  <si>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</si>
  <si>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</si>
  <si>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</si>
  <si>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</si>
  <si>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</si>
  <si>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</si>
  <si>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</si>
  <si>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</si>
  <si>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</si>
  <si>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</si>
  <si>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</si>
  <si>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</si>
  <si>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</si>
  <si>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</si>
  <si>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</si>
  <si>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</si>
  <si>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</si>
  <si>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</si>
  <si>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</si>
  <si>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</si>
  <si>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</si>
  <si>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</si>
  <si>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</si>
  <si>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</si>
  <si>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</si>
  <si>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</si>
  <si>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</si>
  <si>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</si>
  <si>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</si>
  <si>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</si>
  <si>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</si>
  <si>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</si>
  <si>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</si>
  <si>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</si>
  <si>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</si>
  <si>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</si>
  <si>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</si>
  <si>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</si>
  <si>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</si>
  <si>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</si>
  <si>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</si>
  <si>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</si>
  <si>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</si>
  <si>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</si>
  <si>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</si>
  <si>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</si>
  <si>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</si>
  <si>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</si>
  <si>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</si>
  <si>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</si>
  <si>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</si>
  <si>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</si>
  <si>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</si>
  <si>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</si>
  <si>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</si>
  <si>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</si>
  <si>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</si>
  <si>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</si>
  <si>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</si>
  <si>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</si>
  <si>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</si>
  <si>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</si>
  <si>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</si>
  <si>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</si>
  <si>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</si>
  <si>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</si>
  <si>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</si>
  <si>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</si>
  <si>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</si>
  <si>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</si>
  <si>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</si>
  <si>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</si>
  <si>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</si>
  <si>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</si>
  <si>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</si>
  <si>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</si>
  <si>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</si>
  <si>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</si>
  <si>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</si>
  <si>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</si>
  <si>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</si>
  <si>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</si>
  <si>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</si>
  <si>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</si>
  <si>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</si>
  <si>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</si>
  <si>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</si>
  <si>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</si>
  <si>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</si>
  <si>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</si>
  <si>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</si>
  <si>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</si>
  <si>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</si>
  <si>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</si>
  <si>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</si>
  <si>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</si>
  <si>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</si>
  <si>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</si>
  <si>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</si>
  <si>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</si>
  <si>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</si>
  <si>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</si>
  <si>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</si>
  <si>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</si>
  <si>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</si>
  <si>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</si>
  <si>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</si>
  <si>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</si>
  <si>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</si>
  <si>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</si>
  <si>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</si>
  <si>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</si>
  <si>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</si>
  <si>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</si>
  <si>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</si>
  <si>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</si>
  <si>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</si>
  <si>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</si>
  <si>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</si>
  <si>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</si>
  <si>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</si>
  <si>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</si>
  <si>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</si>
  <si>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</si>
  <si>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</si>
  <si>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</si>
  <si>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</si>
  <si>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</si>
  <si>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</si>
  <si>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</si>
  <si>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</si>
  <si>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</si>
  <si>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</si>
  <si>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</si>
  <si>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</si>
  <si>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</si>
  <si>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</si>
  <si>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</si>
  <si>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</si>
  <si>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</si>
  <si>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</si>
  <si>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</si>
  <si>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</si>
  <si>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</si>
  <si>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</si>
  <si>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</si>
  <si>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</si>
  <si>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</si>
  <si>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</si>
  <si>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</si>
  <si>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</si>
  <si>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</si>
  <si>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</si>
  <si>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</si>
  <si>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</si>
  <si>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</si>
  <si>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</si>
  <si>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</si>
  <si>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</si>
  <si>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</si>
  <si>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</si>
  <si>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</si>
  <si>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</si>
  <si>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</si>
  <si>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</si>
  <si>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</si>
  <si>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</si>
  <si>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</si>
  <si>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</si>
  <si>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</si>
  <si>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</si>
  <si>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</si>
  <si>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</si>
  <si>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</si>
  <si>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</si>
  <si>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</si>
  <si>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</si>
  <si>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</si>
  <si>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</si>
  <si>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</si>
  <si>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</si>
  <si>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</si>
  <si>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</si>
  <si>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</si>
  <si>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</si>
  <si>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</si>
  <si>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</si>
  <si>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</si>
  <si>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</si>
  <si>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</si>
  <si>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</si>
  <si>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</si>
  <si>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</si>
  <si>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</si>
  <si>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</si>
  <si>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</si>
  <si>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</si>
  <si>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</si>
  <si>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</si>
  <si>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</si>
  <si>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</si>
  <si>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</si>
  <si>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</si>
  <si>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</si>
  <si>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</si>
  <si>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</si>
  <si>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</si>
  <si>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</si>
  <si>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</si>
  <si>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</si>
  <si>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</si>
  <si>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</si>
  <si>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</si>
  <si>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</si>
  <si>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</si>
  <si>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</si>
  <si>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</si>
  <si>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</si>
  <si>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</si>
  <si>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</si>
  <si>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</si>
  <si>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</si>
  <si>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</si>
  <si>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</si>
  <si>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</si>
  <si>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</si>
  <si>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</si>
  <si>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</si>
  <si>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</si>
  <si>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</si>
  <si>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</si>
  <si>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</si>
  <si>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</si>
  <si>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</si>
  <si>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</si>
  <si>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</si>
  <si>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</si>
  <si>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</si>
  <si>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</si>
  <si>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</si>
  <si>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</si>
  <si>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</si>
  <si>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</si>
  <si>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</si>
  <si>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</si>
  <si>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</si>
  <si>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</si>
  <si>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</si>
  <si>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</si>
  <si>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</si>
  <si>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</si>
  <si>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</si>
  <si>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</si>
  <si>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</si>
  <si>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</si>
  <si>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</si>
  <si>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</si>
  <si>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</si>
  <si>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</si>
  <si>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</si>
  <si>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</si>
  <si>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</si>
  <si>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</si>
  <si>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</si>
  <si>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</si>
  <si>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</si>
  <si>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</si>
  <si>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</si>
  <si>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</si>
  <si>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</si>
  <si>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</si>
  <si>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</si>
  <si>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</si>
  <si>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</si>
  <si>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</si>
  <si>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</si>
  <si>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</si>
  <si>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</si>
  <si>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</si>
  <si>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</si>
  <si>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</si>
  <si>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</si>
  <si>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</si>
  <si>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</si>
  <si>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</si>
  <si>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</si>
  <si>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</si>
  <si>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</si>
  <si>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</si>
  <si>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</si>
  <si>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</si>
  <si>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</si>
  <si>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</si>
  <si>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</si>
  <si>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</si>
  <si>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</si>
  <si>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</si>
  <si>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</si>
  <si>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</si>
  <si>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</si>
  <si>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</si>
  <si>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</si>
  <si>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</si>
  <si>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</si>
  <si>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</si>
  <si>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</si>
  <si>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</si>
  <si>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</si>
  <si>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</si>
  <si>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</si>
  <si>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</si>
  <si>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</si>
  <si>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</si>
  <si>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</si>
  <si>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</si>
  <si>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</si>
  <si>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</si>
  <si>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</si>
  <si>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</si>
  <si>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</si>
  <si>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</si>
  <si>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</si>
  <si>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</si>
  <si>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</si>
  <si>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</si>
  <si>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</si>
  <si>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</si>
  <si>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</si>
  <si>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</si>
  <si>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</si>
  <si>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</si>
  <si>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</si>
  <si>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</si>
  <si>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</si>
  <si>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</si>
  <si>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</si>
  <si>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</si>
  <si>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</si>
  <si>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</si>
  <si>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</si>
  <si>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</si>
  <si>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</si>
  <si>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</si>
  <si>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</si>
  <si>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</si>
  <si>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</si>
  <si>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</si>
  <si>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</si>
  <si>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</si>
  <si>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</si>
  <si>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</si>
  <si>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</si>
  <si>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</si>
  <si>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</si>
  <si>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</si>
  <si>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</si>
  <si>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</si>
  <si>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</si>
  <si>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</si>
  <si>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</si>
  <si>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</si>
  <si>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</si>
  <si>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</si>
  <si>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</si>
  <si>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</si>
  <si>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</si>
  <si>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</si>
  <si>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</si>
  <si>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</si>
  <si>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</si>
  <si>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</si>
  <si>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</si>
  <si>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</si>
  <si>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</si>
  <si>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</si>
  <si>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</si>
  <si>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</si>
  <si>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</si>
  <si>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</si>
  <si>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</si>
  <si>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</si>
  <si>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</si>
  <si>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</si>
  <si>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</si>
  <si>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</si>
  <si>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</si>
  <si>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</si>
  <si>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</si>
  <si>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</si>
  <si>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</si>
  <si>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</si>
  <si>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</si>
  <si>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</si>
  <si>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</si>
  <si>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</si>
  <si>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</si>
  <si>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</si>
  <si>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</si>
  <si>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</si>
  <si>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</si>
  <si>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</si>
  <si>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</si>
  <si>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</si>
  <si>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</si>
  <si>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</si>
  <si>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</si>
  <si>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</si>
  <si>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</si>
  <si>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</si>
  <si>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</si>
  <si>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</si>
  <si>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</si>
  <si>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</si>
  <si>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</si>
  <si>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</si>
  <si>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</si>
  <si>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</si>
  <si>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</si>
  <si>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</si>
  <si>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</si>
  <si>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</si>
  <si>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</si>
  <si>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</si>
  <si>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</si>
  <si>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</si>
  <si>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</si>
  <si>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</si>
  <si>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</si>
  <si>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</si>
  <si>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</si>
  <si>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</si>
  <si>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</si>
  <si>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</si>
  <si>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</si>
  <si>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</si>
  <si>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</si>
  <si>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</si>
  <si>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</si>
  <si>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</si>
  <si>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</si>
  <si>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</si>
  <si>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</si>
  <si>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</si>
  <si>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</si>
  <si>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</si>
  <si>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</si>
  <si>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</si>
  <si>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</si>
  <si>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</si>
  <si>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</si>
  <si>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</si>
  <si>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</si>
  <si>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</si>
  <si>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</si>
  <si>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</si>
  <si>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</si>
  <si>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</si>
  <si>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</si>
  <si>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</si>
  <si>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</si>
  <si>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</si>
  <si>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</si>
  <si>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</si>
  <si>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</si>
  <si>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</si>
  <si>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</si>
  <si>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</si>
  <si>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</si>
  <si>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</si>
  <si>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</si>
  <si>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</si>
  <si>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</si>
  <si>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</si>
  <si>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</si>
  <si>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</si>
  <si>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</si>
  <si>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</si>
  <si>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</si>
  <si>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</si>
  <si>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</si>
  <si>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</si>
  <si>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</si>
  <si>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</si>
  <si>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</si>
  <si>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</si>
  <si>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</si>
  <si>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</si>
  <si>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</si>
  <si>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</si>
  <si>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</si>
  <si>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</si>
  <si>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</si>
  <si>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</si>
  <si>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</si>
  <si>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</si>
  <si>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</si>
  <si>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</si>
  <si>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</si>
  <si>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</si>
  <si>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</si>
  <si>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</si>
  <si>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</si>
  <si>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</si>
  <si>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</si>
  <si>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</si>
  <si>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</si>
  <si>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</si>
  <si>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</si>
  <si>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</si>
  <si>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</si>
  <si>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</si>
  <si>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</si>
  <si>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</si>
  <si>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</si>
  <si>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</si>
  <si>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</si>
  <si>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</si>
  <si>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</si>
  <si>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</si>
  <si>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</si>
  <si>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</si>
  <si>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</si>
  <si>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</si>
  <si>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</si>
  <si>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</si>
  <si>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</si>
  <si>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</si>
  <si>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</si>
  <si>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</si>
  <si>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</si>
  <si>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</si>
  <si>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</si>
  <si>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</si>
  <si>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</si>
  <si>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</si>
  <si>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</si>
  <si>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</si>
  <si>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</si>
  <si>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</si>
  <si>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</si>
  <si>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</si>
  <si>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</si>
  <si>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</si>
  <si>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</si>
  <si>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</si>
  <si>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</si>
  <si>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</si>
  <si>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</si>
  <si>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</si>
  <si>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</si>
  <si>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</si>
  <si>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</si>
  <si>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</si>
  <si>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</si>
  <si>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</si>
  <si>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</si>
  <si>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</si>
  <si>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</si>
  <si>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</si>
  <si>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</si>
  <si>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</si>
  <si>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</si>
  <si>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</si>
  <si>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</si>
  <si>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</si>
  <si>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</si>
  <si>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</si>
  <si>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</si>
  <si>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</si>
  <si>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</si>
  <si>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</si>
  <si>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</si>
  <si>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</si>
  <si>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</si>
  <si>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</si>
  <si>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</si>
  <si>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</si>
  <si>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</si>
  <si>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</si>
  <si>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</si>
  <si>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</si>
  <si>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</si>
  <si>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</si>
  <si>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</si>
  <si>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</si>
  <si>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</si>
  <si>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</si>
  <si>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</si>
  <si>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</si>
  <si>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</si>
  <si>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</si>
  <si>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</si>
  <si>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</si>
  <si>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</si>
  <si>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</si>
  <si>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</si>
  <si>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</si>
  <si>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</si>
  <si>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</si>
  <si>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</si>
  <si>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</si>
  <si>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</si>
  <si>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</si>
  <si>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</si>
  <si>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</si>
  <si>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</si>
  <si>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</si>
  <si>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</si>
  <si>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</si>
  <si>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</si>
  <si>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</si>
  <si>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</si>
  <si>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</si>
  <si>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</si>
  <si>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</si>
  <si>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</si>
  <si>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</si>
  <si>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</si>
  <si>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</si>
  <si>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</si>
  <si>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</si>
  <si>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</si>
  <si>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</si>
  <si>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</si>
  <si>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</si>
  <si>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</si>
  <si>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</si>
  <si>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</si>
  <si>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</si>
  <si>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</si>
  <si>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</si>
  <si>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</si>
  <si>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</si>
  <si>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</si>
  <si>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</si>
  <si>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</si>
  <si>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</si>
  <si>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</si>
  <si>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</si>
  <si>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</si>
  <si>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</si>
  <si>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</si>
  <si>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</si>
  <si>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</si>
  <si>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</si>
  <si>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</si>
  <si>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</si>
  <si>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</si>
  <si>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</si>
  <si>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</si>
  <si>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</si>
  <si>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</si>
  <si>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</si>
  <si>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</si>
  <si>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</si>
  <si>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</si>
  <si>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</si>
  <si>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</si>
  <si>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</si>
  <si>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</si>
  <si>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</si>
  <si>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</si>
  <si>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</si>
  <si>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</si>
  <si>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</si>
  <si>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</si>
  <si>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</si>
  <si>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</si>
  <si>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</si>
  <si>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</si>
  <si>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</si>
  <si>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</si>
  <si>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</si>
  <si>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</si>
  <si>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</si>
  <si>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</si>
  <si>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</si>
  <si>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</si>
  <si>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</si>
  <si>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</si>
  <si>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</si>
  <si>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</si>
  <si>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</si>
  <si>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</si>
  <si>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</si>
  <si>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</si>
  <si>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</si>
  <si>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</si>
  <si>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</si>
  <si>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</si>
  <si>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</si>
  <si>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</si>
  <si>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</si>
  <si>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</si>
  <si>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</si>
  <si>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</si>
  <si>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</si>
  <si>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</si>
  <si>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</si>
  <si>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</si>
  <si>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</si>
  <si>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</si>
  <si>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</si>
  <si>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</si>
  <si>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</si>
  <si>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</si>
  <si>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</si>
  <si>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</si>
  <si>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</si>
  <si>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</si>
  <si>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</si>
  <si>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</si>
  <si>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</si>
  <si>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</si>
  <si>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</si>
  <si>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</si>
  <si>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</si>
  <si>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</si>
  <si>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</si>
  <si>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</si>
  <si>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</si>
  <si>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</si>
  <si>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</si>
  <si>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</si>
  <si>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</si>
  <si>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</si>
  <si>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</si>
  <si>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</si>
  <si>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</si>
  <si>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</si>
  <si>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</si>
  <si>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</si>
  <si>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</si>
  <si>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</si>
  <si>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</si>
  <si>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</si>
  <si>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</si>
  <si>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</si>
  <si>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</si>
  <si>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</si>
  <si>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</si>
  <si>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</si>
  <si>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</si>
  <si>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</si>
  <si>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</si>
  <si>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</si>
  <si>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</si>
  <si>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</si>
  <si>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</si>
  <si>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</si>
  <si>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</si>
  <si>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</si>
  <si>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</si>
  <si>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</si>
  <si>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</si>
  <si>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</si>
  <si>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</si>
  <si>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</si>
  <si>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</si>
  <si>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</si>
  <si>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</si>
  <si>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</si>
  <si>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</si>
  <si>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</si>
  <si>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</si>
  <si>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</si>
  <si>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</si>
  <si>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</si>
  <si>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</si>
  <si>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</si>
  <si>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</si>
  <si>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</si>
  <si>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</si>
  <si>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</si>
  <si>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</si>
  <si>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</si>
  <si>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</si>
  <si>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</si>
  <si>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</si>
  <si>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</si>
  <si>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</si>
  <si>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</si>
  <si>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</si>
  <si>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</si>
  <si>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</si>
  <si>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</si>
  <si>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</si>
  <si>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</si>
  <si>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</si>
  <si>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</si>
  <si>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</si>
  <si>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</si>
  <si>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</si>
  <si>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</si>
  <si>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</si>
  <si>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</si>
  <si>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</si>
  <si>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</si>
  <si>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</si>
  <si>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</si>
  <si>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</si>
  <si>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</si>
  <si>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</si>
  <si>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</si>
  <si>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</si>
  <si>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</si>
  <si>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</si>
  <si>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</si>
  <si>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</si>
  <si>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</si>
  <si>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</si>
  <si>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</si>
  <si>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</si>
  <si>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</si>
  <si>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</si>
  <si>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</si>
  <si>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</si>
  <si>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</si>
  <si>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</si>
  <si>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</si>
  <si>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</si>
  <si>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</si>
  <si>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</si>
  <si>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</si>
  <si>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</si>
  <si>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</si>
  <si>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</si>
  <si>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</si>
  <si>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</si>
  <si>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</si>
  <si>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</si>
  <si>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</si>
  <si>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</si>
  <si>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</si>
  <si>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</si>
  <si>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</si>
  <si>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</si>
  <si>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</si>
  <si>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</si>
  <si>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</si>
  <si>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</si>
  <si>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</si>
  <si>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</si>
  <si>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</si>
  <si>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</si>
  <si>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</si>
  <si>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</si>
  <si>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</si>
  <si>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</si>
  <si>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</si>
  <si>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</si>
  <si>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</si>
  <si>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</si>
  <si>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</si>
  <si>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</si>
  <si>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</si>
  <si>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</si>
  <si>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</si>
  <si>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</si>
  <si>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</si>
  <si>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</si>
  <si>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</si>
  <si>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</si>
  <si>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</si>
  <si>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</si>
  <si>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</si>
  <si>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</si>
  <si>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</si>
  <si>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</si>
  <si>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</si>
  <si>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</si>
  <si>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</si>
  <si>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</si>
  <si>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</si>
  <si>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</si>
  <si>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</si>
  <si>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</si>
  <si>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</si>
  <si>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</si>
  <si>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</si>
  <si>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</si>
  <si>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</si>
  <si>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</si>
  <si>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</si>
  <si>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</si>
  <si>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</si>
  <si>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</si>
  <si>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</si>
  <si>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</si>
  <si>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</si>
  <si>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</si>
  <si>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</si>
  <si>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</si>
  <si>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</si>
  <si>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</si>
  <si>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</si>
  <si>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</si>
  <si>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</si>
  <si>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</si>
  <si>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</si>
  <si>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</si>
  <si>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</si>
  <si>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</si>
  <si>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</si>
  <si>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</si>
  <si>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</si>
  <si>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</si>
  <si>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</si>
  <si>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</si>
  <si>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</si>
  <si>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</si>
  <si>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</si>
  <si>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</si>
  <si>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</si>
  <si>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</si>
  <si>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</si>
  <si>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</si>
  <si>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</si>
  <si>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</si>
  <si>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</si>
  <si>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</si>
  <si>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</si>
  <si>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</si>
  <si>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</si>
  <si>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</si>
  <si>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</si>
  <si>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</si>
  <si>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</si>
  <si>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</si>
  <si>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</si>
  <si>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</si>
  <si>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</si>
  <si>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</si>
  <si>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</si>
  <si>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</si>
  <si>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</si>
  <si>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</si>
  <si>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</si>
  <si>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</si>
  <si>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</si>
  <si>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</si>
  <si>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</si>
  <si>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</si>
  <si>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</si>
  <si>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</si>
  <si>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</si>
  <si>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</si>
  <si>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</si>
  <si>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</si>
  <si>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</si>
  <si>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</si>
  <si>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</si>
  <si>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</si>
  <si>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</si>
  <si>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</si>
  <si>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</si>
  <si>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</si>
  <si>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</si>
  <si>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</si>
  <si>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</si>
  <si>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</si>
  <si>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</si>
  <si>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</si>
  <si>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</si>
  <si>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</si>
  <si>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</si>
  <si>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</si>
  <si>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</si>
  <si>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</si>
  <si>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</si>
  <si>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</si>
  <si>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</si>
  <si>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</si>
  <si>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</si>
  <si>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</si>
  <si>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</si>
  <si>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</si>
  <si>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</si>
  <si>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</si>
  <si>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</si>
  <si>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</si>
  <si>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</si>
  <si>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</si>
  <si>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</si>
  <si>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</si>
  <si>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</si>
  <si>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</si>
  <si>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</si>
  <si>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</si>
  <si>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</si>
  <si>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</si>
  <si>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</si>
  <si>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</si>
  <si>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</si>
  <si>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</si>
  <si>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</si>
  <si>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</si>
  <si>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</si>
  <si>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</si>
  <si>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</si>
  <si>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</si>
  <si>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</si>
  <si>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</si>
  <si>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</si>
  <si>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</si>
  <si>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</si>
  <si>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</si>
  <si>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</si>
  <si>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</si>
  <si>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</si>
  <si>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</si>
  <si>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</si>
  <si>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</si>
  <si>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</si>
  <si>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</si>
  <si>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</si>
  <si>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</si>
  <si>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</si>
  <si>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</si>
  <si>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</si>
  <si>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</si>
  <si>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</si>
  <si>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</si>
  <si>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</si>
  <si>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</si>
  <si>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</si>
  <si>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</si>
  <si>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</si>
  <si>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</si>
  <si>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</si>
  <si>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</si>
  <si>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</si>
  <si>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</si>
  <si>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</si>
  <si>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</si>
  <si>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</si>
  <si>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</si>
  <si>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</si>
  <si>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</si>
  <si>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</si>
  <si>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</si>
  <si>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</si>
  <si>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</si>
  <si>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</si>
  <si>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</si>
  <si>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</si>
  <si>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</si>
  <si>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</si>
  <si>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</si>
  <si>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</si>
  <si>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</si>
  <si>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</si>
  <si>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</si>
  <si>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</si>
  <si>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</si>
  <si>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</si>
  <si>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</si>
  <si>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</si>
  <si>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</si>
  <si>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</si>
  <si>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</si>
  <si>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</si>
  <si>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</si>
  <si>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</si>
  <si>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</si>
  <si>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</si>
  <si>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</si>
  <si>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</si>
  <si>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</si>
  <si>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</si>
  <si>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</si>
  <si>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</si>
  <si>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</si>
  <si>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</si>
  <si>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</si>
  <si>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</si>
  <si>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</si>
  <si>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</si>
  <si>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</si>
  <si>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</si>
  <si>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</si>
  <si>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</si>
  <si>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</si>
  <si>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</si>
  <si>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</si>
  <si>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</si>
  <si>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</si>
  <si>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</si>
  <si>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</si>
  <si>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</si>
  <si>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</si>
  <si>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</si>
  <si>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</si>
  <si>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</si>
  <si>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</si>
  <si>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</si>
  <si>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</si>
  <si>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</si>
  <si>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</si>
  <si>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</si>
  <si>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</si>
  <si>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</si>
  <si>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</si>
  <si>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</si>
  <si>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</si>
  <si>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</si>
  <si>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</si>
  <si>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</si>
  <si>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</si>
  <si>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</si>
  <si>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</si>
  <si>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</si>
  <si>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</si>
  <si>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</si>
  <si>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</si>
  <si>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</si>
  <si>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</si>
  <si>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</si>
  <si>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</si>
  <si>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</si>
  <si>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</si>
  <si>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</si>
  <si>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</si>
  <si>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</si>
  <si>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</si>
  <si>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</si>
  <si>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</si>
  <si>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</si>
  <si>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</si>
  <si>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</si>
  <si>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</si>
  <si>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</si>
  <si>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</si>
  <si>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</si>
  <si>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</si>
  <si>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</si>
  <si>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</si>
  <si>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</si>
  <si>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</si>
  <si>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</si>
  <si>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</si>
  <si>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</si>
  <si>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</si>
  <si>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</si>
  <si>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</si>
  <si>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</si>
  <si>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</si>
  <si>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</si>
  <si>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</si>
  <si>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</si>
  <si>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</si>
  <si>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</si>
  <si>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</si>
  <si>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</si>
  <si>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</si>
  <si>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</si>
  <si>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</si>
  <si>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</si>
  <si>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</si>
  <si>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</si>
  <si>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</si>
  <si>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</si>
  <si>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</si>
  <si>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</si>
  <si>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</si>
  <si>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</si>
  <si>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</si>
  <si>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</si>
  <si>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</si>
  <si>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</si>
  <si>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</si>
  <si>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</si>
  <si>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</si>
  <si>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</si>
  <si>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</si>
  <si>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</si>
  <si>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</si>
  <si>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</si>
  <si>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</si>
  <si>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</si>
  <si>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</si>
  <si>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</si>
  <si>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</si>
  <si>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</si>
  <si>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</si>
  <si>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</si>
  <si>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</si>
  <si>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</si>
  <si>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</si>
  <si>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</si>
  <si>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</si>
  <si>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</si>
  <si>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</si>
  <si>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</si>
  <si>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</si>
  <si>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</si>
  <si>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</si>
  <si>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</si>
  <si>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</si>
  <si>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</si>
  <si>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</si>
  <si>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</si>
  <si>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</si>
  <si>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</si>
  <si>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</si>
  <si>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</si>
  <si>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</si>
  <si>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</si>
  <si>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</si>
  <si>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</si>
  <si>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</si>
  <si>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</si>
  <si>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</si>
  <si>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</si>
  <si>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</si>
  <si>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</si>
  <si>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</si>
  <si>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</si>
  <si>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</si>
  <si>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</si>
  <si>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</si>
  <si>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</si>
  <si>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</si>
  <si>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</si>
  <si>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</si>
  <si>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</si>
  <si>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</si>
  <si>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</si>
  <si>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</si>
  <si>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</si>
  <si>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</si>
  <si>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</si>
  <si>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</si>
  <si>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</si>
  <si>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</si>
  <si>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</si>
  <si>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</si>
  <si>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</si>
  <si>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</si>
  <si>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</si>
  <si>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</si>
  <si>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</si>
  <si>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</si>
  <si>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</si>
  <si>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</si>
  <si>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</si>
  <si>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</si>
  <si>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</si>
  <si>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</si>
  <si>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</si>
  <si>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</si>
  <si>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</si>
  <si>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</si>
  <si>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</si>
  <si>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</si>
  <si>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</si>
  <si>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</si>
  <si>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</si>
  <si>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</si>
  <si>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</si>
  <si>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</si>
  <si>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</si>
  <si>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</si>
  <si>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</si>
  <si>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</si>
  <si>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</si>
  <si>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</si>
  <si>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</si>
  <si>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</si>
  <si>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</si>
  <si>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</si>
  <si>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</si>
  <si>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</si>
  <si>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</si>
  <si>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</si>
  <si>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</si>
  <si>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</si>
  <si>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</si>
  <si>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</si>
  <si>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</si>
  <si>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</si>
  <si>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</si>
  <si>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</si>
  <si>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</si>
  <si>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</si>
  <si>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</si>
  <si>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</si>
  <si>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</si>
  <si>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</si>
  <si>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</si>
  <si>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</si>
  <si>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</si>
  <si>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</si>
  <si>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</si>
  <si>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</si>
  <si>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</si>
  <si>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</si>
  <si>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</si>
  <si>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</si>
  <si>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</si>
  <si>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</si>
  <si>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</si>
  <si>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</si>
  <si>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</si>
  <si>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</si>
  <si>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</si>
  <si>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</si>
  <si>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</si>
  <si>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</si>
  <si>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</si>
  <si>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</si>
  <si>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</si>
  <si>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</si>
  <si>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</si>
  <si>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</si>
  <si>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</si>
  <si>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</si>
  <si>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</si>
  <si>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</si>
  <si>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</si>
  <si>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</si>
  <si>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</si>
  <si>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</si>
  <si>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</si>
  <si>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</si>
  <si>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</si>
  <si>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</si>
  <si>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</si>
  <si>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</si>
  <si>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</si>
  <si>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</si>
  <si>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</si>
  <si>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</si>
  <si>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</si>
  <si>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</si>
  <si>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</si>
  <si>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</si>
  <si>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</si>
  <si>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</si>
  <si>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</si>
  <si>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</si>
  <si>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</si>
  <si>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</si>
  <si>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</si>
  <si>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</si>
  <si>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</si>
  <si>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</si>
  <si>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</si>
  <si>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</si>
  <si>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</si>
  <si>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</si>
  <si>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</si>
  <si>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</si>
  <si>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</si>
  <si>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</si>
  <si>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</si>
  <si>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</si>
  <si>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</si>
  <si>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</si>
  <si>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</si>
  <si>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</si>
  <si>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</si>
  <si>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</si>
  <si>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</si>
  <si>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</si>
  <si>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</si>
  <si>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</si>
  <si>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</si>
  <si>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</si>
  <si>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</si>
  <si>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</si>
  <si>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</si>
  <si>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</si>
  <si>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</si>
  <si>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</si>
  <si>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</si>
  <si>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</si>
  <si>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</si>
  <si>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</si>
  <si>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</si>
  <si>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</si>
  <si>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</si>
  <si>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</si>
  <si>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</si>
  <si>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</si>
  <si>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</si>
  <si>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</si>
  <si>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</si>
  <si>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</si>
  <si>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</si>
  <si>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</si>
  <si>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</si>
  <si>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</si>
  <si>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</si>
  <si>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</si>
  <si>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</si>
  <si>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</si>
  <si>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</si>
  <si>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</si>
  <si>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</si>
  <si>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</si>
  <si>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</si>
  <si>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</si>
  <si>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</si>
  <si>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</si>
  <si>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</si>
  <si>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</si>
  <si>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</si>
  <si>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</si>
  <si>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</si>
  <si>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</si>
  <si>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</si>
  <si>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</si>
  <si>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</si>
  <si>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</si>
  <si>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</si>
  <si>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</si>
  <si>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</si>
  <si>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</si>
  <si>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</si>
  <si>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</si>
  <si>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</si>
  <si>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</si>
  <si>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</si>
  <si>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</si>
  <si>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</si>
  <si>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</si>
  <si>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</si>
  <si>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</si>
  <si>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</si>
  <si>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</si>
  <si>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</si>
  <si>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</si>
  <si>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</si>
  <si>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</si>
  <si>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</si>
  <si>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</si>
  <si>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</si>
  <si>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</si>
  <si>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</si>
  <si>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</si>
  <si>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</si>
  <si>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</si>
  <si>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</si>
  <si>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</si>
  <si>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</si>
  <si>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</si>
  <si>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</si>
  <si>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</si>
  <si>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</si>
  <si>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</si>
  <si>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</si>
  <si>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</si>
  <si>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</si>
  <si>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</si>
  <si>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</si>
  <si>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</si>
  <si>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</si>
  <si>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</si>
  <si>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</si>
  <si>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</si>
  <si>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</si>
  <si>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</si>
  <si>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</si>
  <si>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</si>
  <si>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</si>
  <si>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</si>
  <si>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</si>
  <si>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</si>
  <si>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</si>
  <si>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</si>
  <si>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</si>
  <si>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</si>
  <si>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</si>
  <si>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</si>
  <si>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</si>
  <si>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</si>
  <si>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</si>
  <si>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</si>
  <si>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</si>
  <si>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</si>
  <si>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</si>
  <si>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</si>
  <si>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</si>
  <si>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</si>
  <si>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</si>
  <si>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</si>
  <si>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</si>
  <si>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</si>
  <si>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</si>
  <si>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</si>
  <si>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</si>
  <si>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</si>
  <si>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</si>
  <si>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</si>
  <si>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</si>
  <si>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</si>
  <si>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</si>
  <si>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</si>
  <si>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</si>
  <si>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</si>
  <si>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</si>
  <si>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</si>
  <si>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</si>
  <si>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</si>
  <si>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</si>
  <si>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</si>
  <si>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</si>
  <si>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</si>
  <si>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</si>
  <si>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</si>
  <si>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</si>
  <si>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</si>
  <si>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</si>
  <si>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</si>
  <si>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</si>
  <si>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</si>
  <si>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</si>
  <si>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</si>
  <si>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</si>
  <si>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</si>
  <si>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</si>
  <si>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</si>
  <si>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</si>
  <si>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</si>
  <si>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</si>
  <si>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</si>
  <si>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</si>
  <si>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</si>
  <si>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</si>
  <si>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</si>
  <si>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</si>
  <si>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</si>
  <si>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</si>
  <si>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</si>
  <si>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</si>
  <si>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</si>
  <si>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</si>
  <si>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</si>
  <si>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</si>
  <si>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</si>
  <si>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</si>
  <si>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</si>
  <si>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</si>
  <si>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</si>
  <si>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</si>
  <si>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</si>
  <si>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</si>
  <si>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</si>
  <si>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</si>
  <si>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</si>
  <si>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</si>
  <si>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</si>
  <si>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</si>
  <si>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</si>
  <si>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</si>
  <si>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</si>
  <si>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</si>
  <si>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</si>
  <si>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</si>
  <si>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</si>
  <si>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</si>
  <si>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</si>
  <si>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</si>
  <si>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</si>
  <si>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</si>
  <si>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</si>
  <si>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</si>
  <si>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</si>
  <si>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</si>
  <si>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</si>
  <si>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</si>
  <si>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</si>
  <si>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</si>
  <si>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</si>
  <si>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</si>
  <si>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</si>
  <si>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</si>
  <si>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</si>
  <si>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</si>
  <si>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</si>
  <si>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</si>
  <si>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</si>
  <si>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</si>
  <si>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</si>
  <si>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</si>
  <si>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</si>
  <si>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</si>
  <si>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</si>
  <si>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</si>
  <si>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</si>
  <si>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</si>
  <si>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</si>
  <si>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</si>
  <si>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</si>
  <si>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</si>
  <si>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</si>
  <si>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</si>
  <si>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</si>
  <si>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</si>
  <si>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</si>
  <si>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</si>
  <si>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</si>
  <si>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</si>
  <si>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</si>
  <si>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</si>
  <si>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</si>
  <si>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</si>
  <si>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</si>
  <si>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</si>
  <si>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</si>
  <si>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</si>
  <si>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</si>
  <si>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</si>
  <si>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</si>
  <si>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</si>
  <si>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</si>
  <si>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</si>
  <si>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</si>
  <si>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</si>
  <si>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</si>
  <si>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</si>
  <si>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</si>
  <si>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</si>
  <si>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</si>
  <si>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</si>
  <si>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</si>
  <si>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</si>
  <si>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</si>
  <si>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</si>
  <si>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</si>
  <si>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</si>
  <si>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</si>
  <si>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</si>
  <si>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</si>
  <si>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</si>
  <si>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</si>
  <si>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</si>
  <si>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</si>
  <si>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</si>
  <si>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</si>
  <si>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</si>
  <si>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</si>
  <si>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</si>
  <si>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</si>
  <si>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</si>
  <si>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</si>
  <si>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</si>
  <si>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</si>
  <si>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</si>
  <si>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</si>
  <si>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</si>
  <si>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</si>
  <si>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</si>
  <si>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</si>
  <si>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</si>
  <si>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</si>
  <si>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</si>
  <si>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</si>
  <si>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</si>
  <si>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</si>
  <si>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</si>
  <si>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</si>
  <si>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</si>
  <si>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</si>
  <si>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</si>
  <si>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</si>
  <si>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</si>
  <si>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</si>
  <si>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</si>
  <si>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</si>
  <si>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</si>
  <si>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</si>
  <si>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</si>
  <si>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</si>
  <si>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</si>
  <si>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</si>
  <si>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</si>
  <si>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</si>
  <si>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</si>
  <si>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</si>
  <si>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</si>
  <si>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</si>
  <si>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</si>
  <si>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</si>
  <si>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</si>
  <si>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</si>
  <si>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</si>
  <si>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</si>
  <si>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</si>
  <si>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</si>
  <si>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</si>
  <si>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</si>
  <si>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</si>
  <si>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</si>
  <si>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</si>
  <si>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</si>
  <si>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</si>
  <si>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</si>
  <si>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</si>
  <si>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</si>
  <si>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</si>
  <si>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</si>
  <si>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</si>
  <si>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</si>
  <si>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</si>
  <si>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</si>
  <si>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</si>
  <si>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</si>
  <si>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</si>
  <si>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</si>
  <si>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</si>
  <si>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</si>
  <si>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</si>
  <si>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</si>
  <si>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</si>
  <si>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</si>
  <si>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</si>
  <si>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</si>
  <si>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</si>
  <si>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</si>
  <si>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</si>
  <si>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</si>
  <si>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</si>
  <si>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</si>
  <si>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</si>
  <si>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</si>
  <si>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</si>
  <si>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</si>
  <si>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</si>
  <si>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</si>
  <si>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</si>
  <si>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</si>
  <si>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</si>
  <si>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</si>
  <si>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</si>
  <si>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</si>
  <si>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</si>
  <si>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</si>
  <si>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</si>
  <si>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</si>
  <si>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</si>
  <si>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</si>
  <si>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</si>
  <si>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</si>
  <si>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</si>
  <si>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</si>
  <si>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</si>
  <si>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</si>
  <si>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</si>
  <si>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</si>
  <si>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</si>
  <si>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</si>
  <si>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</si>
  <si>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</si>
  <si>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</si>
  <si>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</si>
  <si>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</si>
  <si>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</si>
  <si>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</si>
  <si>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</si>
  <si>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</si>
  <si>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</si>
  <si>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</si>
  <si>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</si>
  <si>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</si>
  <si>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</si>
  <si>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</si>
  <si>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</si>
  <si>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</si>
  <si>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</si>
  <si>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</si>
  <si>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</si>
  <si>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</si>
  <si>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</si>
  <si>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</si>
  <si>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</si>
  <si>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</si>
  <si>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</si>
  <si>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</si>
  <si>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</si>
  <si>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</si>
  <si>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</si>
  <si>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</si>
  <si>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</si>
  <si>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</si>
  <si>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</si>
  <si>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</si>
  <si>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</si>
  <si>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</si>
  <si>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</si>
  <si>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</si>
  <si>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</si>
  <si>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</si>
  <si>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</si>
  <si>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</si>
  <si>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</si>
  <si>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</si>
  <si>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</si>
  <si>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</si>
  <si>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</si>
  <si>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</si>
  <si>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</si>
  <si>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</si>
  <si>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</si>
  <si>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</si>
  <si>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</si>
  <si>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</si>
  <si>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</si>
  <si>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</si>
  <si>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</si>
  <si>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</si>
  <si>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</si>
  <si>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</si>
  <si>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</si>
  <si>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</si>
  <si>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</si>
  <si>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</si>
  <si>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</si>
  <si>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</si>
  <si>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</si>
  <si>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</si>
  <si>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</si>
  <si>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</si>
  <si>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</si>
  <si>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</si>
  <si>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</si>
  <si>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</si>
  <si>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</si>
  <si>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</si>
  <si>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</si>
  <si>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</si>
  <si>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</si>
  <si>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</si>
  <si>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</si>
  <si>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</si>
  <si>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</si>
  <si>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</si>
  <si>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</si>
  <si>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</si>
  <si>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</si>
  <si>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</si>
  <si>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</si>
  <si>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</si>
  <si>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</si>
  <si>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</si>
  <si>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</si>
  <si>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</si>
  <si>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</si>
  <si>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</si>
  <si>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</si>
  <si>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</si>
  <si>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</si>
  <si>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</si>
  <si>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</si>
  <si>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</si>
  <si>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</si>
  <si>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</si>
  <si>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</si>
  <si>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</si>
  <si>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</si>
  <si>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</si>
  <si>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</si>
  <si>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</si>
  <si>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</si>
  <si>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</si>
  <si>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</si>
  <si>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</si>
  <si>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</si>
  <si>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</si>
  <si>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</si>
  <si>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</si>
  <si>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</si>
  <si>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</si>
  <si>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</si>
  <si>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</si>
  <si>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</si>
  <si>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</si>
  <si>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</si>
  <si>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</si>
  <si>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</si>
  <si>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</si>
  <si>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</si>
  <si>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</si>
  <si>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</si>
  <si>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</si>
  <si>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</si>
  <si>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</si>
  <si>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</si>
  <si>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</si>
  <si>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</si>
  <si>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</si>
  <si>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</si>
  <si>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</si>
  <si>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</si>
  <si>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</si>
  <si>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</si>
  <si>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</si>
  <si>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</si>
  <si>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</si>
  <si>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</si>
  <si>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</si>
  <si>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</si>
  <si>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</si>
  <si>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</si>
  <si>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</si>
  <si>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</si>
  <si>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</si>
  <si>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</si>
  <si>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</si>
  <si>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</si>
  <si>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</si>
  <si>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</si>
  <si>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</si>
  <si>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</si>
  <si>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</si>
  <si>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</si>
  <si>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</si>
  <si>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</si>
  <si>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</si>
  <si>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</si>
  <si>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</si>
  <si>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</si>
  <si>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</si>
  <si>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</si>
  <si>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</si>
  <si>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</si>
  <si>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</si>
  <si>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</si>
  <si>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</si>
  <si>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</si>
  <si>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</si>
  <si>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</si>
  <si>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</si>
  <si>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</si>
  <si>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</si>
  <si>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</si>
  <si>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</si>
  <si>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</si>
  <si>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</si>
  <si>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</si>
  <si>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</si>
  <si>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</si>
  <si>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</si>
  <si>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</si>
  <si>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</si>
  <si>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</si>
  <si>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</si>
  <si>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</si>
  <si>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</si>
  <si>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</si>
  <si>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</si>
  <si>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</si>
  <si>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</si>
  <si>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</si>
  <si>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</si>
  <si>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</si>
  <si>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</si>
  <si>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</si>
  <si>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</si>
  <si>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</si>
  <si>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</si>
  <si>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</si>
  <si>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</si>
  <si>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</si>
  <si>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</si>
  <si>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</si>
  <si>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</si>
  <si>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</si>
  <si>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</si>
  <si>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</si>
  <si>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</si>
  <si>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</si>
  <si>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</si>
  <si>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</si>
  <si>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</si>
  <si>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</si>
  <si>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</si>
  <si>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</si>
  <si>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</si>
  <si>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</si>
  <si>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</si>
  <si>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</si>
  <si>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</si>
  <si>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</si>
  <si>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</si>
  <si>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</si>
  <si>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</si>
  <si>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</si>
  <si>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</si>
  <si>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</si>
  <si>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</si>
  <si>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</si>
  <si>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</si>
  <si>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</si>
  <si>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</si>
  <si>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</si>
  <si>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</si>
  <si>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</si>
  <si>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</si>
  <si>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</si>
  <si>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</si>
  <si>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</si>
  <si>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</si>
  <si>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</si>
  <si>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</si>
  <si>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</si>
  <si>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</si>
  <si>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</si>
  <si>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</si>
  <si>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</si>
  <si>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</si>
  <si>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</si>
  <si>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</si>
  <si>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</si>
  <si>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</si>
  <si>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</si>
  <si>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</si>
  <si>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</si>
  <si>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</si>
  <si>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</si>
  <si>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</si>
  <si>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</si>
  <si>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</si>
  <si>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</si>
  <si>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</si>
  <si>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</si>
  <si>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</si>
  <si>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</si>
  <si>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</si>
  <si>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</si>
  <si>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</si>
  <si>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</si>
  <si>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</si>
  <si>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</si>
  <si>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</si>
  <si>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</si>
  <si>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</si>
  <si>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</si>
  <si>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</si>
  <si>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</si>
  <si>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</si>
  <si>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</si>
  <si>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</si>
  <si>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</si>
  <si>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</si>
  <si>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</si>
  <si>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</si>
  <si>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</si>
  <si>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</si>
  <si>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</si>
  <si>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</si>
  <si>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</si>
  <si>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</si>
  <si>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</si>
  <si>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</si>
  <si>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</si>
  <si>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</si>
  <si>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</si>
  <si>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</si>
  <si>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</si>
  <si>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</si>
  <si>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</si>
  <si>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</si>
  <si>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</si>
  <si>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</si>
  <si>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</si>
  <si>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</si>
  <si>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</si>
  <si>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</si>
  <si>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</si>
  <si>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</si>
  <si>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</si>
  <si>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</si>
  <si>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</si>
  <si>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</si>
  <si>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</si>
  <si>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</si>
  <si>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</si>
  <si>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</si>
  <si>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</si>
  <si>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</si>
  <si>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</si>
  <si>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</si>
  <si>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</si>
  <si>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</si>
  <si>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</si>
  <si>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</si>
  <si>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</si>
  <si>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</si>
  <si>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</si>
  <si>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</si>
  <si>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</si>
  <si>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</si>
  <si>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</si>
  <si>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</si>
  <si>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</si>
  <si>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</si>
  <si>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</si>
  <si>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</si>
  <si>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</si>
  <si>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</si>
  <si>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</si>
  <si>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</si>
  <si>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</si>
  <si>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</si>
  <si>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</si>
  <si>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</si>
  <si>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</si>
  <si>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</si>
  <si>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</si>
  <si>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</si>
  <si>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</si>
  <si>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</si>
  <si>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</si>
  <si>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</si>
  <si>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</si>
  <si>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</si>
  <si>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</si>
  <si>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</si>
  <si>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</si>
  <si>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</si>
  <si>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</si>
  <si>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</si>
  <si>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</si>
  <si>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</si>
  <si>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</si>
  <si>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</si>
  <si>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</si>
  <si>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</si>
  <si>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</si>
  <si>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</si>
  <si>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</si>
  <si>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</si>
  <si>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</si>
  <si>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</si>
  <si>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</si>
  <si>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</si>
  <si>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</si>
  <si>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</si>
  <si>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</si>
  <si>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</si>
  <si>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</si>
  <si>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</si>
  <si>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</si>
  <si>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</si>
  <si>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</si>
  <si>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</si>
  <si>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</si>
  <si>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</si>
  <si>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</si>
  <si>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</si>
  <si>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</si>
  <si>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</si>
  <si>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</si>
  <si>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</si>
  <si>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</si>
  <si>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</si>
  <si>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</si>
  <si>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</si>
  <si>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</si>
  <si>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</si>
  <si>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</si>
  <si>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</si>
  <si>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</si>
  <si>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</si>
  <si>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</si>
  <si>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</si>
  <si>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</si>
  <si>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</si>
  <si>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</si>
  <si>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</si>
  <si>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</si>
  <si>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</si>
  <si>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</si>
  <si>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</si>
  <si>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</si>
  <si>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</si>
  <si>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</si>
  <si>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</si>
  <si>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</si>
  <si>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</si>
  <si>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</si>
  <si>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</si>
  <si>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</si>
  <si>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</si>
  <si>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</si>
  <si>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</si>
  <si>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</si>
  <si>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</si>
  <si>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</si>
  <si>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</si>
  <si>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</si>
  <si>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</si>
  <si>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</si>
  <si>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</si>
  <si>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</si>
  <si>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</si>
  <si>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</si>
  <si>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</si>
  <si>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</si>
  <si>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</si>
  <si>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</si>
  <si>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</si>
  <si>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</si>
  <si>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</si>
  <si>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</si>
  <si>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</si>
  <si>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</si>
  <si>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</si>
  <si>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</si>
  <si>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</si>
  <si>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</si>
  <si>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</si>
  <si>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</si>
  <si>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</si>
  <si>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</si>
  <si>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</si>
  <si>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</si>
  <si>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</si>
  <si>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</si>
  <si>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</si>
  <si>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</si>
  <si>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</si>
  <si>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</si>
  <si>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</si>
  <si>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</si>
  <si>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</si>
  <si>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</si>
  <si>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</si>
  <si>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</si>
  <si>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</si>
  <si>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</si>
  <si>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</si>
  <si>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</si>
  <si>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</si>
  <si>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</si>
  <si>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</si>
  <si>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</si>
  <si>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</si>
  <si>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</si>
  <si>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</si>
  <si>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</si>
  <si>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</si>
  <si>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</si>
  <si>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</si>
  <si>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</si>
  <si>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</si>
  <si>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</si>
  <si>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</si>
  <si>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</si>
  <si>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</si>
  <si>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</si>
  <si>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</si>
  <si>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</si>
  <si>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</si>
  <si>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</si>
  <si>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</si>
  <si>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</si>
  <si>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</si>
  <si>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</si>
  <si>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</si>
  <si>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</si>
  <si>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</si>
  <si>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</si>
  <si>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</si>
  <si>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</si>
  <si>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</si>
  <si>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</si>
  <si>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</si>
  <si>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</si>
  <si>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</si>
  <si>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</si>
  <si>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</si>
  <si>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</si>
  <si>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</si>
  <si>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</si>
  <si>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</si>
  <si>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</si>
  <si>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</si>
  <si>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</si>
  <si>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</si>
  <si>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</si>
  <si>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</si>
  <si>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</si>
  <si>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</si>
  <si>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</si>
  <si>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</si>
  <si>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</si>
  <si>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</si>
  <si>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</si>
  <si>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</si>
  <si>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</si>
  <si>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</si>
  <si>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</si>
  <si>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</si>
  <si>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</si>
  <si>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</si>
  <si>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</si>
  <si>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</si>
  <si>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</si>
  <si>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</si>
  <si>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</si>
  <si>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</si>
  <si>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</si>
  <si>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</si>
  <si>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</si>
  <si>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</si>
  <si>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</si>
  <si>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</si>
  <si>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</si>
  <si>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</si>
  <si>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</si>
  <si>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</si>
  <si>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</si>
  <si>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</si>
  <si>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</si>
  <si>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</si>
  <si>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</si>
  <si>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</si>
  <si>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</si>
  <si>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</si>
  <si>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</si>
  <si>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</si>
  <si>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</si>
  <si>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</si>
  <si>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</si>
  <si>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</si>
  <si>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</si>
  <si>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</si>
  <si>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</si>
  <si>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</si>
  <si>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</si>
  <si>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</si>
  <si>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</si>
  <si>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</si>
  <si>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</si>
  <si>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</si>
  <si>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</si>
  <si>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</si>
  <si>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</si>
  <si>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</si>
  <si>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</si>
  <si>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</si>
  <si>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</si>
  <si>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</si>
  <si>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</si>
  <si>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</si>
  <si>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</si>
  <si>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</si>
  <si>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</si>
  <si>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</si>
  <si>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</si>
  <si>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</si>
  <si>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</si>
  <si>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</si>
  <si>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</si>
  <si>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</si>
  <si>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</si>
  <si>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</si>
  <si>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</si>
  <si>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</si>
  <si>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</si>
  <si>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</si>
  <si>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</si>
  <si>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</si>
  <si>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</si>
  <si>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</si>
  <si>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</si>
  <si>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</si>
  <si>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</si>
  <si>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</si>
  <si>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</si>
  <si>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</si>
  <si>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</si>
  <si>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</si>
  <si>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</si>
  <si>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</si>
  <si>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</si>
  <si>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</si>
  <si>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</si>
  <si>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</si>
  <si>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</si>
  <si>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</si>
  <si>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</si>
  <si>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</si>
  <si>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</si>
  <si>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</si>
  <si>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</si>
  <si>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</si>
  <si>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</si>
  <si>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</si>
  <si>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</si>
  <si>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</si>
  <si>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</si>
  <si>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</si>
  <si>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</si>
  <si>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</si>
  <si>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</si>
  <si>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</si>
  <si>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</si>
  <si>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</si>
  <si>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</si>
  <si>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</si>
  <si>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</si>
  <si>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</si>
  <si>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</si>
  <si>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</si>
  <si>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</si>
  <si>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</si>
  <si>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</si>
  <si>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</si>
  <si>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</si>
  <si>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</si>
  <si>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</si>
  <si>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</si>
  <si>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</si>
  <si>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</si>
  <si>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</si>
  <si>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</si>
  <si>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</si>
  <si>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</si>
  <si>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</si>
  <si>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</si>
  <si>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</si>
  <si>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</si>
  <si>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</si>
  <si>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</si>
  <si>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</si>
  <si>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</si>
  <si>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</si>
  <si>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</si>
  <si>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</si>
  <si>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</si>
  <si>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</si>
  <si>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</si>
  <si>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</si>
  <si>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</si>
  <si>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</si>
  <si>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</si>
  <si>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</si>
  <si>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</si>
  <si>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</si>
  <si>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</si>
  <si>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</si>
  <si>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</si>
  <si>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</si>
  <si>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</si>
  <si>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</si>
  <si>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</si>
  <si>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</si>
  <si>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</si>
  <si>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</si>
  <si>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</si>
  <si>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</si>
  <si>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</si>
  <si>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</si>
  <si>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</si>
  <si>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</si>
  <si>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</si>
  <si>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</si>
  <si>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</si>
  <si>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</si>
  <si>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</si>
  <si>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</si>
  <si>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</si>
  <si>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</si>
  <si>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</si>
  <si>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</si>
  <si>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</si>
  <si>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</si>
  <si>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</si>
  <si>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</si>
  <si>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</si>
  <si>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</si>
  <si>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</si>
  <si>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</si>
  <si>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</si>
  <si>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</si>
  <si>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</si>
  <si>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</si>
  <si>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</si>
  <si>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</si>
  <si>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</si>
  <si>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</si>
  <si>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</si>
  <si>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</si>
  <si>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</si>
  <si>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</si>
  <si>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</si>
  <si>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</si>
  <si>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</si>
  <si>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</si>
  <si>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</si>
  <si>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</si>
  <si>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</si>
  <si>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</si>
  <si>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</si>
  <si>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</si>
  <si>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</si>
  <si>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</si>
  <si>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</si>
  <si>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</si>
  <si>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</si>
  <si>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</si>
  <si>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</si>
  <si>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</si>
  <si>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</si>
  <si>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</si>
  <si>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</si>
  <si>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</si>
  <si>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</si>
  <si>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</si>
  <si>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</si>
  <si>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</si>
  <si>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</si>
  <si>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</si>
  <si>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</si>
  <si>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</si>
  <si>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</si>
  <si>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</si>
  <si>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</si>
  <si>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</si>
  <si>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</si>
  <si>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</si>
  <si>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</si>
  <si>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</si>
  <si>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</si>
  <si>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</si>
  <si>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</si>
  <si>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</si>
  <si>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</si>
  <si>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</si>
  <si>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</si>
  <si>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</si>
  <si>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</si>
  <si>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</si>
  <si>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</si>
  <si>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</si>
  <si>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</si>
  <si>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</si>
  <si>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</si>
  <si>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</si>
  <si>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</si>
  <si>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</si>
  <si>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</si>
  <si>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</si>
  <si>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</si>
  <si>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</si>
  <si>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</si>
  <si>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</si>
  <si>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</si>
  <si>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</si>
  <si>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</si>
  <si>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</si>
  <si>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</si>
  <si>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</si>
  <si>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</si>
  <si>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</si>
  <si>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</si>
  <si>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</si>
  <si>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</si>
  <si>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</si>
  <si>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</si>
  <si>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</si>
  <si>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</si>
  <si>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</si>
  <si>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</si>
  <si>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</si>
  <si>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</si>
  <si>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</si>
  <si>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</si>
  <si>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</si>
  <si>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</si>
  <si>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</si>
  <si>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</si>
  <si>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</si>
  <si>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</si>
  <si>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</si>
  <si>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</si>
  <si>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</si>
  <si>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</si>
  <si>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</si>
  <si>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</si>
  <si>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</si>
  <si>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</si>
  <si>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</si>
  <si>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</si>
  <si>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</si>
  <si>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</si>
  <si>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</si>
  <si>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</si>
  <si>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</si>
  <si>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</si>
  <si>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</si>
  <si>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</si>
  <si>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</si>
  <si>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</si>
  <si>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</si>
  <si>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</si>
  <si>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</si>
  <si>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</si>
  <si>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</si>
  <si>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</si>
  <si>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</si>
  <si>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</si>
  <si>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</si>
  <si>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</si>
  <si>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</si>
  <si>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</si>
  <si>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</si>
  <si>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</si>
  <si>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</si>
  <si>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</si>
  <si>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</si>
  <si>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</si>
  <si>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</si>
  <si>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</si>
  <si>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</si>
  <si>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</si>
  <si>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</si>
  <si>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</si>
  <si>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</si>
  <si>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</si>
  <si>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</si>
  <si>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</si>
  <si>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</si>
  <si>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</si>
  <si>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</si>
  <si>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</si>
  <si>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</si>
  <si>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</si>
  <si>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</si>
  <si>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</si>
  <si>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</si>
  <si>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</si>
  <si>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</si>
  <si>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</si>
  <si>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</si>
  <si>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</si>
  <si>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</si>
  <si>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</si>
  <si>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</si>
  <si>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</si>
  <si>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</si>
  <si>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</si>
  <si>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</si>
  <si>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</si>
  <si>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</si>
  <si>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</si>
  <si>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</si>
  <si>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</si>
  <si>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</si>
  <si>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</si>
  <si>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</si>
  <si>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</si>
  <si>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</si>
  <si>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</si>
  <si>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</si>
  <si>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</si>
  <si>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</si>
  <si>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</si>
  <si>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</si>
  <si>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</si>
  <si>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</si>
  <si>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</si>
  <si>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</si>
  <si>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</si>
  <si>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</si>
  <si>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</si>
  <si>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</si>
  <si>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</si>
  <si>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</si>
  <si>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</si>
  <si>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</si>
  <si>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</si>
  <si>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</si>
  <si>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</si>
  <si>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</si>
  <si>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</si>
  <si>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</si>
  <si>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</si>
  <si>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</si>
  <si>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</si>
  <si>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</si>
  <si>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</si>
  <si>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</si>
  <si>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</si>
  <si>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</si>
  <si>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</si>
  <si>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</si>
  <si>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</si>
  <si>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</si>
  <si>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</si>
  <si>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</si>
  <si>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</si>
  <si>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</si>
  <si>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</si>
  <si>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</si>
  <si>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</si>
  <si>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</si>
  <si>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</si>
  <si>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</si>
  <si>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</si>
  <si>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</si>
  <si>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</si>
  <si>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</si>
  <si>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</si>
  <si>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</si>
  <si>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</si>
  <si>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</si>
  <si>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</si>
  <si>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</si>
  <si>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</si>
  <si>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</si>
  <si>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</si>
  <si>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</si>
  <si>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</si>
  <si>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</si>
  <si>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</si>
  <si>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</si>
  <si>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</si>
  <si>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</si>
  <si>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</si>
  <si>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</si>
  <si>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</si>
  <si>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</si>
  <si>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</si>
  <si>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</si>
  <si>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</si>
  <si>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</si>
  <si>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</si>
  <si>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</si>
  <si>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</si>
  <si>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</si>
  <si>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</si>
  <si>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</si>
  <si>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</si>
  <si>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</si>
  <si>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</si>
  <si>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</si>
  <si>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</si>
  <si>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</si>
  <si>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</si>
  <si>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</si>
  <si>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</si>
  <si>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</si>
  <si>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</si>
  <si>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</si>
  <si>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</si>
  <si>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</si>
  <si>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</si>
  <si>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</si>
  <si>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</si>
  <si>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</si>
  <si>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</si>
  <si>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</si>
  <si>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</si>
  <si>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</si>
  <si>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</si>
  <si>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</si>
  <si>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</si>
  <si>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</si>
  <si>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</si>
  <si>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</si>
  <si>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</si>
  <si>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</si>
  <si>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</si>
  <si>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</si>
  <si>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</si>
  <si>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</si>
  <si>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</si>
  <si>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</si>
  <si>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</si>
  <si>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</si>
  <si>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</si>
  <si>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</si>
  <si>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</si>
  <si>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</si>
  <si>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</si>
  <si>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</si>
  <si>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</si>
  <si>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</si>
  <si>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</si>
  <si>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</si>
  <si>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</si>
  <si>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</si>
  <si>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</si>
  <si>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</si>
  <si>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</si>
  <si>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</si>
  <si>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</si>
  <si>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</si>
  <si>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</si>
  <si>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</si>
  <si>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</si>
  <si>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</si>
  <si>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</si>
  <si>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</si>
  <si>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</si>
  <si>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</si>
  <si>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</si>
  <si>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</si>
  <si>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</si>
  <si>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</si>
  <si>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</si>
  <si>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</si>
  <si>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</si>
  <si>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</si>
  <si>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</si>
  <si>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</si>
  <si>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</si>
  <si>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</si>
  <si>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</si>
  <si>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</si>
  <si>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</si>
  <si>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</si>
  <si>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</si>
  <si>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</si>
  <si>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</si>
  <si>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</si>
  <si>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</si>
  <si>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</si>
  <si>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</si>
  <si>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</si>
  <si>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</si>
  <si>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</si>
  <si>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</si>
  <si>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</si>
  <si>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</si>
  <si>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</si>
  <si>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</si>
  <si>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</si>
  <si>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</si>
  <si>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</si>
  <si>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</si>
  <si>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</si>
  <si>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</si>
  <si>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</si>
  <si>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</si>
  <si>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</si>
  <si>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</si>
  <si>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</si>
  <si>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</si>
  <si>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</si>
  <si>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</si>
  <si>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</si>
  <si>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</si>
  <si>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</si>
  <si>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</si>
  <si>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</si>
  <si>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</si>
  <si>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</si>
  <si>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</si>
  <si>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</si>
  <si>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</si>
  <si>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</si>
  <si>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</si>
  <si>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</si>
  <si>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</si>
  <si>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</si>
  <si>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</si>
  <si>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</si>
  <si>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</si>
  <si>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</si>
  <si>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</si>
  <si>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</si>
  <si>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</si>
  <si>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</si>
  <si>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</si>
  <si>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</si>
  <si>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</si>
  <si>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</si>
  <si>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</si>
  <si>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</si>
  <si>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</si>
  <si>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</si>
  <si>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</si>
  <si>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</si>
  <si>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</si>
  <si>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</si>
  <si>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</si>
  <si>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</si>
  <si>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</si>
  <si>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</si>
  <si>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</si>
  <si>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</si>
  <si>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</si>
  <si>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</si>
  <si>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</si>
  <si>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</si>
  <si>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</si>
  <si>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</si>
  <si>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</si>
  <si>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</si>
  <si>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</si>
  <si>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</si>
  <si>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</si>
  <si>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</si>
  <si>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</si>
  <si>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</si>
  <si>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</si>
  <si>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</si>
  <si>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</si>
  <si>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</si>
  <si>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</si>
  <si>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</si>
  <si>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</si>
  <si>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</si>
  <si>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</si>
  <si>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</si>
  <si>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</si>
  <si>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</si>
  <si>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</si>
  <si>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</si>
  <si>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</si>
  <si>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</si>
  <si>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</si>
  <si>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</si>
  <si>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</si>
  <si>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</si>
  <si>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</si>
  <si>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</si>
  <si>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</si>
  <si>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</si>
  <si>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</si>
  <si>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</si>
  <si>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</si>
  <si>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</si>
  <si>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</si>
  <si>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</si>
  <si>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</si>
  <si>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</si>
  <si>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</si>
  <si>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</si>
  <si>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</si>
  <si>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</si>
  <si>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</si>
  <si>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</si>
  <si>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</si>
  <si>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</si>
  <si>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</si>
  <si>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</si>
  <si>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</si>
  <si>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</si>
  <si>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</si>
  <si>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</si>
  <si>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</si>
  <si>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</si>
  <si>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</si>
  <si>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</si>
  <si>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</si>
  <si>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</si>
  <si>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</si>
  <si>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</si>
  <si>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</si>
  <si>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</si>
  <si>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</si>
  <si>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</si>
  <si>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</si>
  <si>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</si>
  <si>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</si>
  <si>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</si>
  <si>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</si>
  <si>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</si>
  <si>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</si>
  <si>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</si>
  <si>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</si>
  <si>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</si>
  <si>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</si>
  <si>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</si>
  <si>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</si>
  <si>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</si>
  <si>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</si>
  <si>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</si>
  <si>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</si>
  <si>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</si>
  <si>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</si>
  <si>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</si>
  <si>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</si>
  <si>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</si>
  <si>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</si>
  <si>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</si>
  <si>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</si>
  <si>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</si>
  <si>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</si>
  <si>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</si>
  <si>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</si>
  <si>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</si>
  <si>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</si>
  <si>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</si>
  <si>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</si>
  <si>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</si>
  <si>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</si>
  <si>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</si>
  <si>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</si>
  <si>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</si>
  <si>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</si>
  <si>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</si>
  <si>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</si>
  <si>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</si>
  <si>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</si>
  <si>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</si>
  <si>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</si>
  <si>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</si>
  <si>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</si>
  <si>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</si>
  <si>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</si>
  <si>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</si>
  <si>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</si>
  <si>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</si>
  <si>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</si>
  <si>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</si>
  <si>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</si>
  <si>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</si>
  <si>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</si>
  <si>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</si>
  <si>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</si>
  <si>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</si>
  <si>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</si>
  <si>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</si>
  <si>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</si>
  <si>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</si>
  <si>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</si>
  <si>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</si>
  <si>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</si>
  <si>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</si>
  <si>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</si>
  <si>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</si>
  <si>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</si>
  <si>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</si>
  <si>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</si>
  <si>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</si>
  <si>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</si>
  <si>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</si>
  <si>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</si>
  <si>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</si>
  <si>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</si>
  <si>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</si>
  <si>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</si>
  <si>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</si>
  <si>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</si>
  <si>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</si>
  <si>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</si>
  <si>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</si>
  <si>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</si>
  <si>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</si>
  <si>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</si>
  <si>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</si>
  <si>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</si>
  <si>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</si>
  <si>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</si>
  <si>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</si>
  <si>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</si>
  <si>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</si>
  <si>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</si>
  <si>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</si>
  <si>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</si>
  <si>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</si>
  <si>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</si>
  <si>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</si>
  <si>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</si>
  <si>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</si>
  <si>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</si>
  <si>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</si>
  <si>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</si>
  <si>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</si>
  <si>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</si>
  <si>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</si>
  <si>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</si>
  <si>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</si>
  <si>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</si>
  <si>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</si>
  <si>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</si>
  <si>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</si>
  <si>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</si>
  <si>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</si>
  <si>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</si>
  <si>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</si>
  <si>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</si>
  <si>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</si>
  <si>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</si>
  <si>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</si>
  <si>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</si>
  <si>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</si>
  <si>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</si>
  <si>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</si>
  <si>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</si>
  <si>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</si>
  <si>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</si>
  <si>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</si>
  <si>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</si>
  <si>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</si>
  <si>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</si>
  <si>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</si>
  <si>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</si>
  <si>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</si>
  <si>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</si>
  <si>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</si>
  <si>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</si>
  <si>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</si>
  <si>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</si>
  <si>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</si>
  <si>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</si>
  <si>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</si>
  <si>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</si>
  <si>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</si>
  <si>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</si>
  <si>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</si>
  <si>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</si>
  <si>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</si>
  <si>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</si>
  <si>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</si>
  <si>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</si>
  <si>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</si>
  <si>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</si>
  <si>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</si>
  <si>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</si>
  <si>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</si>
  <si>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</si>
  <si>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</si>
  <si>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</si>
  <si>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</si>
  <si>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</si>
  <si>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</si>
  <si>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</si>
  <si>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</si>
  <si>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</si>
  <si>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</si>
  <si>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</si>
  <si>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</si>
  <si>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</si>
  <si>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</si>
  <si>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</si>
  <si>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</si>
  <si>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</si>
  <si>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</si>
  <si>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</si>
  <si>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</si>
  <si>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</si>
  <si>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</si>
  <si>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</si>
  <si>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</si>
  <si>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</si>
  <si>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</si>
  <si>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</si>
  <si>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</si>
  <si>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</si>
  <si>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</si>
  <si>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</si>
  <si>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</si>
  <si>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</si>
  <si>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</si>
  <si>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</si>
  <si>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</si>
  <si>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</si>
  <si>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</si>
  <si>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</si>
  <si>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</si>
  <si>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</si>
  <si>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</si>
  <si>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</si>
  <si>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</si>
  <si>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</si>
  <si>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</si>
  <si>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</si>
  <si>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</si>
  <si>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</si>
  <si>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</si>
  <si>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</si>
  <si>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</si>
  <si>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</si>
  <si>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</si>
  <si>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</si>
  <si>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</si>
  <si>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</si>
  <si>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</si>
  <si>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</si>
  <si>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</si>
  <si>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</si>
  <si>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</si>
  <si>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</si>
  <si>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</si>
  <si>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</si>
  <si>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</si>
  <si>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</si>
  <si>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</si>
  <si>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</si>
  <si>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</si>
  <si>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</si>
  <si>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</si>
  <si>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</si>
  <si>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</si>
  <si>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</si>
  <si>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</si>
  <si>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</si>
  <si>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</si>
  <si>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</si>
  <si>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</si>
  <si>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</si>
  <si>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</si>
  <si>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</si>
  <si>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</si>
  <si>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</si>
  <si>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</si>
  <si>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</si>
  <si>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</si>
  <si>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</si>
  <si>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</si>
  <si>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</si>
  <si>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</si>
  <si>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</si>
  <si>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</si>
  <si>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</si>
  <si>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</si>
  <si>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</si>
  <si>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</si>
  <si>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</si>
  <si>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</si>
  <si>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</si>
  <si>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</si>
  <si>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</si>
  <si>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</si>
  <si>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</si>
  <si>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</si>
  <si>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</si>
  <si>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</si>
  <si>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</si>
  <si>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</si>
  <si>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</si>
  <si>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</si>
  <si>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</si>
  <si>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</si>
  <si>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</si>
  <si>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</si>
  <si>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</si>
  <si>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</si>
  <si>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</si>
  <si>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</si>
  <si>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</si>
  <si>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</si>
  <si>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</si>
  <si>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</si>
  <si>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</si>
  <si>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</si>
  <si>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</si>
  <si>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</si>
  <si>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</si>
  <si>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</si>
  <si>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</si>
  <si>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</si>
  <si>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</si>
  <si>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</si>
  <si>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</si>
  <si>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</si>
  <si>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</si>
  <si>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</si>
  <si>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</si>
  <si>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</si>
  <si>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</si>
  <si>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</si>
  <si>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</si>
  <si>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</si>
  <si>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</si>
  <si>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</si>
  <si>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</si>
  <si>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</si>
  <si>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</si>
  <si>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</si>
  <si>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</si>
  <si>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</si>
  <si>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</si>
  <si>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</si>
  <si>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</si>
  <si>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</si>
  <si>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</si>
  <si>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</si>
  <si>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</si>
  <si>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</si>
  <si>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</si>
  <si>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</si>
  <si>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</si>
  <si>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</si>
  <si>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</si>
  <si>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</si>
  <si>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</si>
  <si>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</si>
  <si>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</si>
  <si>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</si>
  <si>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</si>
  <si>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</si>
  <si>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</si>
  <si>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</si>
  <si>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</si>
  <si>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</si>
  <si>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</si>
  <si>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</si>
  <si>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</si>
  <si>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</si>
  <si>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</si>
  <si>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</si>
  <si>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</si>
  <si>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</si>
  <si>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</si>
  <si>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</si>
  <si>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</si>
  <si>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</si>
  <si>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</si>
  <si>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</si>
  <si>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</si>
  <si>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</si>
  <si>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</si>
  <si>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</si>
  <si>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</si>
  <si>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</si>
  <si>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</si>
  <si>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</si>
  <si>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</si>
  <si>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</si>
  <si>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</si>
  <si>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</si>
  <si>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</si>
  <si>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</si>
  <si>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</si>
  <si>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</si>
  <si>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</si>
  <si>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</si>
  <si>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</si>
  <si>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</si>
  <si>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</si>
  <si>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</si>
  <si>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</si>
  <si>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</si>
  <si>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</si>
  <si>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</si>
  <si>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</si>
  <si>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</si>
  <si>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</si>
  <si>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</si>
  <si>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</si>
  <si>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</si>
  <si>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</si>
  <si>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</si>
  <si>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</si>
  <si>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</si>
  <si>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</si>
  <si>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</si>
  <si>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</si>
  <si>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</si>
  <si>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</si>
  <si>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</si>
  <si>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</si>
  <si>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</si>
  <si>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</si>
  <si>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</si>
  <si>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</si>
  <si>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</si>
  <si>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</si>
  <si>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</si>
  <si>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</si>
  <si>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</si>
  <si>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</si>
  <si>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</si>
  <si>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</si>
  <si>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</si>
  <si>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</si>
  <si>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</si>
  <si>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</si>
  <si>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</si>
  <si>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</si>
  <si>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</si>
  <si>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</si>
  <si>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</si>
  <si>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</si>
  <si>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</si>
  <si>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</si>
  <si>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</si>
  <si>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</si>
  <si>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</si>
  <si>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</si>
  <si>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</si>
  <si>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</si>
  <si>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</si>
  <si>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</si>
  <si>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</si>
  <si>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</si>
  <si>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</si>
  <si>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</si>
  <si>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</si>
  <si>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</si>
  <si>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</si>
  <si>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</si>
  <si>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</si>
  <si>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</si>
  <si>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</si>
  <si>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</si>
  <si>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</si>
  <si>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</si>
  <si>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</si>
  <si>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</si>
  <si>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</si>
  <si>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</si>
  <si>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</si>
  <si>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</si>
  <si>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</si>
  <si>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</si>
  <si>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</si>
  <si>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</si>
  <si>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</si>
  <si>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</si>
  <si>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</si>
  <si>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</si>
  <si>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</si>
  <si>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</si>
  <si>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</si>
  <si>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</si>
  <si>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</si>
  <si>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</si>
  <si>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</si>
  <si>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</si>
  <si>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</si>
  <si>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</si>
  <si>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</si>
  <si>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</si>
  <si>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</si>
  <si>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</si>
  <si>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</si>
  <si>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</si>
  <si>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</si>
  <si>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</si>
  <si>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</si>
  <si>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</si>
  <si>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</si>
  <si>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</si>
  <si>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</si>
  <si>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</si>
  <si>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</si>
  <si>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</si>
  <si>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</si>
  <si>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</si>
  <si>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</si>
  <si>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</si>
  <si>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</si>
  <si>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</si>
  <si>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</si>
  <si>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</si>
  <si>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</si>
  <si>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</si>
  <si>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</si>
  <si>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</si>
  <si>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</si>
  <si>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</si>
  <si>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</si>
  <si>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</si>
  <si>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</si>
  <si>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</si>
  <si>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</si>
  <si>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</si>
  <si>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</si>
  <si>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</si>
  <si>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</si>
  <si>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</si>
  <si>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</si>
  <si>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</si>
  <si>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</si>
  <si>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</si>
  <si>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</si>
  <si>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</si>
  <si>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</si>
  <si>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</si>
  <si>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</si>
  <si>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</si>
  <si>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</si>
  <si>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</si>
  <si>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</si>
  <si>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</si>
  <si>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</si>
  <si>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</si>
  <si>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</si>
  <si>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</si>
  <si>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</si>
  <si>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</si>
  <si>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</si>
  <si>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</si>
  <si>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</si>
  <si>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</si>
  <si>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</si>
  <si>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</si>
  <si>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</si>
  <si>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</si>
  <si>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</si>
  <si>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</si>
  <si>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</si>
  <si>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</si>
  <si>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</si>
  <si>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</si>
  <si>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</si>
  <si>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</si>
  <si>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</si>
  <si>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</si>
  <si>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</si>
  <si>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</si>
  <si>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</si>
  <si>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</si>
  <si>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</si>
  <si>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</si>
  <si>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</si>
  <si>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</si>
  <si>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</si>
  <si>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</si>
  <si>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</si>
  <si>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</si>
  <si>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</si>
  <si>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</si>
  <si>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</si>
  <si>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</si>
  <si>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</si>
  <si>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</si>
  <si>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</si>
  <si>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</si>
  <si>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</si>
  <si>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</si>
  <si>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</si>
  <si>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</si>
  <si>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</si>
  <si>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</si>
  <si>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</si>
  <si>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</si>
  <si>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</si>
  <si>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</si>
  <si>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</si>
  <si>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</si>
  <si>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</si>
  <si>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</si>
  <si>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</si>
  <si>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</si>
  <si>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</si>
  <si>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</si>
  <si>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</si>
  <si>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</si>
  <si>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</si>
  <si>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</si>
  <si>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</si>
  <si>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</si>
  <si>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</si>
  <si>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</si>
  <si>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</si>
  <si>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</si>
  <si>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</si>
  <si>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</si>
  <si>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</si>
  <si>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</si>
  <si>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</si>
  <si>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</si>
  <si>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</si>
  <si>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</si>
  <si>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</si>
  <si>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</si>
  <si>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</si>
  <si>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</si>
  <si>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</si>
  <si>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</si>
  <si>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</si>
  <si>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</si>
  <si>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</si>
  <si>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</si>
  <si>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</si>
  <si>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</si>
  <si>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</si>
  <si>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</si>
  <si>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</si>
  <si>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</si>
  <si>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</si>
  <si>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</si>
  <si>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</si>
  <si>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</si>
  <si>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</si>
  <si>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</si>
  <si>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</si>
  <si>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</si>
  <si>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</si>
  <si>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</si>
  <si>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</si>
  <si>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</si>
  <si>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</si>
  <si>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</si>
  <si>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</si>
  <si>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</si>
  <si>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</si>
  <si>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</si>
  <si>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</si>
  <si>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</si>
  <si>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</si>
  <si>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</si>
  <si>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</si>
  <si>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</si>
  <si>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</si>
  <si>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</si>
  <si>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</si>
  <si>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</si>
  <si>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</si>
  <si>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</si>
  <si>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</si>
  <si>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</si>
  <si>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</si>
  <si>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</si>
  <si>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</si>
  <si>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</si>
  <si>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</si>
  <si>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</si>
  <si>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</si>
  <si>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</si>
  <si>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</si>
  <si>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</si>
  <si>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</si>
  <si>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</si>
  <si>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</si>
  <si>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</si>
  <si>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</si>
  <si>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</si>
  <si>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</si>
  <si>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</si>
  <si>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</si>
  <si>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</si>
  <si>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</si>
  <si>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</si>
  <si>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</si>
  <si>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</si>
  <si>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</si>
  <si>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</si>
  <si>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</si>
  <si>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</si>
  <si>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</si>
  <si>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</si>
  <si>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</si>
  <si>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</si>
  <si>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</si>
  <si>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</si>
  <si>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</si>
  <si>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</si>
  <si>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</si>
  <si>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</si>
  <si>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</si>
  <si>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</si>
  <si>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</si>
  <si>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</si>
  <si>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</si>
  <si>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</si>
  <si>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</si>
  <si>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</si>
  <si>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</si>
  <si>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</si>
  <si>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</si>
  <si>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</si>
  <si>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</si>
  <si>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</si>
  <si>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</si>
  <si>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</si>
  <si>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</si>
  <si>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</si>
  <si>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</si>
  <si>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</si>
  <si>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</si>
  <si>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</si>
  <si>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</si>
  <si>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</si>
  <si>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</si>
  <si>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</si>
  <si>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</si>
  <si>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</si>
  <si>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</si>
  <si>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</si>
  <si>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</si>
  <si>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</si>
  <si>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</si>
  <si>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</si>
  <si>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</si>
  <si>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</si>
  <si>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</si>
  <si>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</si>
  <si>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</si>
  <si>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</si>
  <si>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</si>
  <si>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</si>
  <si>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</si>
  <si>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</si>
  <si>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</si>
  <si>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</si>
  <si>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</si>
  <si>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</si>
  <si>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</si>
  <si>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</si>
  <si>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</si>
  <si>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</si>
  <si>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</si>
  <si>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</si>
  <si>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</si>
  <si>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</si>
  <si>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</si>
  <si>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</si>
  <si>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</si>
  <si>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</si>
  <si>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</si>
  <si>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</si>
  <si>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</si>
  <si>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</si>
  <si>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</si>
  <si>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</si>
  <si>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</si>
  <si>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</si>
  <si>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</si>
  <si>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</si>
  <si>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</si>
  <si>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</si>
  <si>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</si>
  <si>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</si>
  <si>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</si>
  <si>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</si>
  <si>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</si>
  <si>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</si>
  <si>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</si>
  <si>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</si>
  <si>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</si>
  <si>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</si>
  <si>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</si>
  <si>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</si>
  <si>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</si>
  <si>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</si>
  <si>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</si>
  <si>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</si>
  <si>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</si>
  <si>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</si>
  <si>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</si>
  <si>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</si>
  <si>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</si>
  <si>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</si>
  <si>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</si>
  <si>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</si>
  <si>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</si>
  <si>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</si>
  <si>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</si>
  <si>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</si>
  <si>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</si>
  <si>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</si>
  <si>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</si>
  <si>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</si>
  <si>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</si>
  <si>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</si>
  <si>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</si>
  <si>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</si>
  <si>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</si>
  <si>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</si>
  <si>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</si>
  <si>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</si>
  <si>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</si>
  <si>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</si>
  <si>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</si>
  <si>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</si>
  <si>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</si>
  <si>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</si>
  <si>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</si>
  <si>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</si>
  <si>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</si>
  <si>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</si>
  <si>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</si>
  <si>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</si>
  <si>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</si>
  <si>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</si>
  <si>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</si>
  <si>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</si>
  <si>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</si>
  <si>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</si>
  <si>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</si>
  <si>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</si>
  <si>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</si>
  <si>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</si>
  <si>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</si>
  <si>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</si>
  <si>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</si>
  <si>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</si>
  <si>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</si>
  <si>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</si>
  <si>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</si>
  <si>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</si>
  <si>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</si>
  <si>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</si>
  <si>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</si>
  <si>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</si>
  <si>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</si>
  <si>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</si>
  <si>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</si>
  <si>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</si>
  <si>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</si>
  <si>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</si>
  <si>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</si>
  <si>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</si>
  <si>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</si>
  <si>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</si>
  <si>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</si>
  <si>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</si>
  <si>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</si>
  <si>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</si>
  <si>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</si>
  <si>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</si>
  <si>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</si>
  <si>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</si>
  <si>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</si>
  <si>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</si>
  <si>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</si>
  <si>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</si>
  <si>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</si>
  <si>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</si>
  <si>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</si>
  <si>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</si>
  <si>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</si>
  <si>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</si>
  <si>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</si>
  <si>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</si>
  <si>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</si>
  <si>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</si>
  <si>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</si>
  <si>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</si>
  <si>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</si>
  <si>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</si>
  <si>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</si>
  <si>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</si>
  <si>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</si>
  <si>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</si>
  <si>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</si>
  <si>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</si>
  <si>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</si>
  <si>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</si>
  <si>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</si>
  <si>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</si>
  <si>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</si>
  <si>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</si>
  <si>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</si>
  <si>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</si>
  <si>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</si>
  <si>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</si>
  <si>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</si>
  <si>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</si>
  <si>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</si>
  <si>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</si>
  <si>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</si>
  <si>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</si>
  <si>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</si>
  <si>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</si>
  <si>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</si>
  <si>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</si>
  <si>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</si>
  <si>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</si>
  <si>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</si>
  <si>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</si>
  <si>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</si>
  <si>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</si>
  <si>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</si>
  <si>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</si>
  <si>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</si>
  <si>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</si>
  <si>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</si>
  <si>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</si>
  <si>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</si>
  <si>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</si>
  <si>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</si>
  <si>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</si>
  <si>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</si>
  <si>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</si>
  <si>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</si>
  <si>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</si>
  <si>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</si>
  <si>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</si>
  <si>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</si>
  <si>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</si>
  <si>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</si>
  <si>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</si>
  <si>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</si>
  <si>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</si>
  <si>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</si>
  <si>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</si>
  <si>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</si>
  <si>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</si>
  <si>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</si>
  <si>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</si>
  <si>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</si>
  <si>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</si>
  <si>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</si>
  <si>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</si>
  <si>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</si>
  <si>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</si>
  <si>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</si>
  <si>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</si>
  <si>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</si>
  <si>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</si>
  <si>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</si>
  <si>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</si>
  <si>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</si>
  <si>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</si>
  <si>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</si>
  <si>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</si>
  <si>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</si>
  <si>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</si>
  <si>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</si>
  <si>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</si>
  <si>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</si>
  <si>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</si>
  <si>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</si>
  <si>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</si>
  <si>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</si>
  <si>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</si>
  <si>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</si>
  <si>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</si>
  <si>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</si>
  <si>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</si>
  <si>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</si>
  <si>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</si>
  <si>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</si>
  <si>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</si>
  <si>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</si>
  <si>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</si>
  <si>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</si>
  <si>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</si>
  <si>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</si>
  <si>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</si>
  <si>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</si>
  <si>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</si>
  <si>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</si>
  <si>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</si>
  <si>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</si>
  <si>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</si>
  <si>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</si>
  <si>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</si>
  <si>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</si>
  <si>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</si>
  <si>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</si>
  <si>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</si>
  <si>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</si>
  <si>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</si>
  <si>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</si>
  <si>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</si>
  <si>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</si>
  <si>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</si>
  <si>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</si>
  <si>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</si>
  <si>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</si>
  <si>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</si>
  <si>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</si>
  <si>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</si>
  <si>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</si>
  <si>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</si>
  <si>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</si>
  <si>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</si>
  <si>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</si>
  <si>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</si>
  <si>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</si>
  <si>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</si>
  <si>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</si>
  <si>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</si>
  <si>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</si>
  <si>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</si>
  <si>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</si>
  <si>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</si>
  <si>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</si>
  <si>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</si>
  <si>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</si>
  <si>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</si>
  <si>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</si>
  <si>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</si>
  <si>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</si>
  <si>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</si>
  <si>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</si>
  <si>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</si>
  <si>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</si>
  <si>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</si>
  <si>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</si>
  <si>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</si>
  <si>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</si>
  <si>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</si>
  <si>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</si>
  <si>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</si>
  <si>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</si>
  <si>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</si>
  <si>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</si>
  <si>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</si>
  <si>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</si>
  <si>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</si>
  <si>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</si>
  <si>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</si>
  <si>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</si>
  <si>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</si>
  <si>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</si>
  <si>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</si>
  <si>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</si>
  <si>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</si>
  <si>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</si>
  <si>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</si>
  <si>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</si>
  <si>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</si>
  <si>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</si>
  <si>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</si>
  <si>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</si>
  <si>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</si>
  <si>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</si>
  <si>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</si>
  <si>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</si>
  <si>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</si>
  <si>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</si>
  <si>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</si>
  <si>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</si>
  <si>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</si>
  <si>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</si>
  <si>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</si>
  <si>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</si>
  <si>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</si>
  <si>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</si>
  <si>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</si>
  <si>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</si>
  <si>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</si>
  <si>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</si>
  <si>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</si>
  <si>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</si>
  <si>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</si>
  <si>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</si>
  <si>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</si>
  <si>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</si>
  <si>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</si>
  <si>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</si>
  <si>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</si>
  <si>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</si>
  <si>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</si>
  <si>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</si>
  <si>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</si>
  <si>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</si>
  <si>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</si>
  <si>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</si>
  <si>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</si>
  <si>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</si>
  <si>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</si>
  <si>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</si>
  <si>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</si>
  <si>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</si>
  <si>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</si>
  <si>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</si>
  <si>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</si>
  <si>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</si>
  <si>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</si>
  <si>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</si>
  <si>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</si>
  <si>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</si>
  <si>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</si>
  <si>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</si>
  <si>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</si>
  <si>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</si>
  <si>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</si>
  <si>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</si>
  <si>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</si>
  <si>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</si>
  <si>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</si>
  <si>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</si>
  <si>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</si>
  <si>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</si>
  <si>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</si>
  <si>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</si>
  <si>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</si>
  <si>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</si>
  <si>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</si>
  <si>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</si>
  <si>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</si>
  <si>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</si>
  <si>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</si>
  <si>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</si>
  <si>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</si>
  <si>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</si>
  <si>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</si>
  <si>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</si>
  <si>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</si>
  <si>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</si>
  <si>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</si>
  <si>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</si>
  <si>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</si>
  <si>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</si>
  <si>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</si>
  <si>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</si>
  <si>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</si>
  <si>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</si>
  <si>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</si>
  <si>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</si>
  <si>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</si>
  <si>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</si>
  <si>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</si>
  <si>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</si>
  <si>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</si>
  <si>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</si>
  <si>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</si>
  <si>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</si>
  <si>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</si>
  <si>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</si>
  <si>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</si>
  <si>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</si>
  <si>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</si>
  <si>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</si>
  <si>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</si>
  <si>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</si>
  <si>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</si>
  <si>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</si>
  <si>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</si>
  <si>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</si>
  <si>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</si>
  <si>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</si>
  <si>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</si>
  <si>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</si>
  <si>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</si>
  <si>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</si>
  <si>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</si>
  <si>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</si>
  <si>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</si>
  <si>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</si>
  <si>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</si>
  <si>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</si>
  <si>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</si>
  <si>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</si>
  <si>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</si>
  <si>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</si>
  <si>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</si>
  <si>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</si>
  <si>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</si>
  <si>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</si>
  <si>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</si>
  <si>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</si>
  <si>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</si>
  <si>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</si>
  <si>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</si>
  <si>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</si>
  <si>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</si>
  <si>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</si>
  <si>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</si>
  <si>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</si>
  <si>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</si>
  <si>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</si>
  <si>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</si>
  <si>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</si>
  <si>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</si>
  <si>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</si>
  <si>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</si>
  <si>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</si>
  <si>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</si>
  <si>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</si>
  <si>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</si>
  <si>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</si>
  <si>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</si>
  <si>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</si>
  <si>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</si>
  <si>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</si>
  <si>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</si>
  <si>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</si>
  <si>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</si>
  <si>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</si>
  <si>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</si>
  <si>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</si>
  <si>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</si>
  <si>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</si>
  <si>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</si>
  <si>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</si>
  <si>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</si>
  <si>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</si>
  <si>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</si>
  <si>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</si>
  <si>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</si>
  <si>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</si>
  <si>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</si>
  <si>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</si>
  <si>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</si>
  <si>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</si>
  <si>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</si>
  <si>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</si>
  <si>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</si>
  <si>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</si>
  <si>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</si>
  <si>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</si>
  <si>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</si>
  <si>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</si>
  <si>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</si>
  <si>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</si>
  <si>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</si>
  <si>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</si>
  <si>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</si>
  <si>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</si>
  <si>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</si>
  <si>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</si>
  <si>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</si>
  <si>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</si>
  <si>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</si>
  <si>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</si>
  <si>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</si>
  <si>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</si>
  <si>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</si>
  <si>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</si>
  <si>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</si>
  <si>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</si>
  <si>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</si>
  <si>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</si>
  <si>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</si>
  <si>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</si>
  <si>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</si>
  <si>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</si>
  <si>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</si>
  <si>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</si>
  <si>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</si>
  <si>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</si>
  <si>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</si>
  <si>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</si>
  <si>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</si>
  <si>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</si>
  <si>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</si>
  <si>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</si>
  <si>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</si>
  <si>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</si>
  <si>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</si>
  <si>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</si>
  <si>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</si>
  <si>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</si>
  <si>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</si>
  <si>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</si>
  <si>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</si>
  <si>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</si>
  <si>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</si>
  <si>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</si>
  <si>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</si>
  <si>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</si>
  <si>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</si>
  <si>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</si>
  <si>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</si>
  <si>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</si>
  <si>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</si>
  <si>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</si>
  <si>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</si>
  <si>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</si>
  <si>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</si>
  <si>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</si>
  <si>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</si>
  <si>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</si>
  <si>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</si>
  <si>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</si>
  <si>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</si>
  <si>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</si>
  <si>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</si>
  <si>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</si>
  <si>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</si>
  <si>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</si>
  <si>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</si>
  <si>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</si>
  <si>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</si>
  <si>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</si>
  <si>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</si>
  <si>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</si>
  <si>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</si>
  <si>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</si>
  <si>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</si>
  <si>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</si>
  <si>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</si>
  <si>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</si>
  <si>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</si>
  <si>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</si>
  <si>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</si>
  <si>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</si>
  <si>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</si>
  <si>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</si>
  <si>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</si>
  <si>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</si>
  <si>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</si>
  <si>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</si>
  <si>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</si>
  <si>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</si>
  <si>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</si>
  <si>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</si>
  <si>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</si>
  <si>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</si>
  <si>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</si>
  <si>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</si>
  <si>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</si>
  <si>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</si>
  <si>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</si>
  <si>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</si>
  <si>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</si>
  <si>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</si>
  <si>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</si>
  <si>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</si>
  <si>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</si>
  <si>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</si>
  <si>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</si>
  <si>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</si>
  <si>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</si>
  <si>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</si>
  <si>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</si>
  <si>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</si>
  <si>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</si>
  <si>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</si>
  <si>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</si>
  <si>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</si>
  <si>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</si>
  <si>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</si>
  <si>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</si>
  <si>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</si>
  <si>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</si>
  <si>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</si>
  <si>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</si>
  <si>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</si>
  <si>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</si>
  <si>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</si>
  <si>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</si>
  <si>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</si>
  <si>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</si>
  <si>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</si>
  <si>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</si>
  <si>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</si>
  <si>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</si>
  <si>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</si>
  <si>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</si>
  <si>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</si>
  <si>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</si>
  <si>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</si>
  <si>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</si>
  <si>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</si>
  <si>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</si>
  <si>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</si>
  <si>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</si>
  <si>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</si>
  <si>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</si>
  <si>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</si>
  <si>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</si>
  <si>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</si>
  <si>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</si>
  <si>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</si>
  <si>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</si>
  <si>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</si>
  <si>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</si>
  <si>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</si>
  <si>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</si>
  <si>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</si>
  <si>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</si>
  <si>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</si>
  <si>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</si>
  <si>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</si>
  <si>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</si>
  <si>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</si>
  <si>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</si>
  <si>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</si>
  <si>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</si>
  <si>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</si>
  <si>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</si>
  <si>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</si>
  <si>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</si>
  <si>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</si>
  <si>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</si>
  <si>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</si>
  <si>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</si>
  <si>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</si>
  <si>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</si>
  <si>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</si>
  <si>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</si>
  <si>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</si>
  <si>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</si>
  <si>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</si>
  <si>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</si>
  <si>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</si>
  <si>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</si>
  <si>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</si>
  <si>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</si>
  <si>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</si>
  <si>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</si>
  <si>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</si>
  <si>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</si>
  <si>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</si>
  <si>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</si>
  <si>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</si>
  <si>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</si>
  <si>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</si>
  <si>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</si>
  <si>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</si>
  <si>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</si>
  <si>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</si>
  <si>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</si>
  <si>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</si>
  <si>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</si>
  <si>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</si>
  <si>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</si>
  <si>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</si>
  <si>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</si>
  <si>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</si>
  <si>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</si>
  <si>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</si>
  <si>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</si>
  <si>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</si>
  <si>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</si>
  <si>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</si>
  <si>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</si>
  <si>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</si>
  <si>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</si>
  <si>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</si>
  <si>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</si>
  <si>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</si>
  <si>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</si>
  <si>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</si>
  <si>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</si>
  <si>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</si>
  <si>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</si>
  <si>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</si>
  <si>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</si>
  <si>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</si>
  <si>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</si>
  <si>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</si>
  <si>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</si>
  <si>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</si>
  <si>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</si>
  <si>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</si>
  <si>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</si>
  <si>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</si>
  <si>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</si>
  <si>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</si>
  <si>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</si>
  <si>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</si>
  <si>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</si>
  <si>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</si>
  <si>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</si>
  <si>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</si>
  <si>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</si>
  <si>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</si>
  <si>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</si>
  <si>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</si>
  <si>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</si>
  <si>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</si>
  <si>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</si>
  <si>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</si>
  <si>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</si>
  <si>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</si>
  <si>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</si>
  <si>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</si>
  <si>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</si>
  <si>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</si>
  <si>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</si>
  <si>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</si>
  <si>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</si>
  <si>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</si>
  <si>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</si>
  <si>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</si>
  <si>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</si>
  <si>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</si>
  <si>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</si>
  <si>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</si>
  <si>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</si>
  <si>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</si>
  <si>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</si>
  <si>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</si>
  <si>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</si>
  <si>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</si>
  <si>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</si>
  <si>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</si>
  <si>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</si>
  <si>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</si>
  <si>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</si>
  <si>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</si>
  <si>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</si>
  <si>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</si>
  <si>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</si>
  <si>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</si>
  <si>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</si>
  <si>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</si>
  <si>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</si>
  <si>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</si>
  <si>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</si>
  <si>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</si>
  <si>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</si>
  <si>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</si>
  <si>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</si>
  <si>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</si>
  <si>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</si>
  <si>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</si>
  <si>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</si>
  <si>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</si>
  <si>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</si>
  <si>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</si>
  <si>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</si>
  <si>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</si>
  <si>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</si>
  <si>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</si>
  <si>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</si>
  <si>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</si>
  <si>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</si>
  <si>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</si>
  <si>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</si>
  <si>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</si>
  <si>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</si>
  <si>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</si>
  <si>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</si>
  <si>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</si>
  <si>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</si>
  <si>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</si>
  <si>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</si>
  <si>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</si>
  <si>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</si>
  <si>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</si>
  <si>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</si>
  <si>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</si>
  <si>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</si>
  <si>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</si>
  <si>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</si>
  <si>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</si>
  <si>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</si>
  <si>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</si>
  <si>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</si>
  <si>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</si>
  <si>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</si>
  <si>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</si>
  <si>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</si>
  <si>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</si>
  <si>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</si>
  <si>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</si>
  <si>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</si>
  <si>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</si>
  <si>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</si>
  <si>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</si>
  <si>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</si>
  <si>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</si>
  <si>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</si>
  <si>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</si>
  <si>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</si>
  <si>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</si>
  <si>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</si>
  <si>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</si>
  <si>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</si>
  <si>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</si>
  <si>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</si>
  <si>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</si>
  <si>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</si>
  <si>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</si>
  <si>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</si>
  <si>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</si>
  <si>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</si>
  <si>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</si>
  <si>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</si>
  <si>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</si>
  <si>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</si>
  <si>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</si>
  <si>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</si>
  <si>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</si>
  <si>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</si>
  <si>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</si>
  <si>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</si>
  <si>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</si>
  <si>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</si>
  <si>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</si>
  <si>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</si>
  <si>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</si>
  <si>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</si>
  <si>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</si>
  <si>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</si>
  <si>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</si>
  <si>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</si>
  <si>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</si>
  <si>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</si>
  <si>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</si>
  <si>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</si>
  <si>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</si>
  <si>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</si>
  <si>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</si>
  <si>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</si>
  <si>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</si>
  <si>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</si>
  <si>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</si>
  <si>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</si>
  <si>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</si>
  <si>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</si>
  <si>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</si>
  <si>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</si>
  <si>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</si>
  <si>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</si>
  <si>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</si>
  <si>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</si>
  <si>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</si>
  <si>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</si>
  <si>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</si>
  <si>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</si>
  <si>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</si>
  <si>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</si>
  <si>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</si>
  <si>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</si>
  <si>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</si>
  <si>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</si>
  <si>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</si>
  <si>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</si>
  <si>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</si>
  <si>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</si>
  <si>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</si>
  <si>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</si>
  <si>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</si>
  <si>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</si>
  <si>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</si>
  <si>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</si>
  <si>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</si>
  <si>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</si>
  <si>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</si>
  <si>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</si>
  <si>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</si>
  <si>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</si>
  <si>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</si>
  <si>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</si>
  <si>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</si>
  <si>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</si>
  <si>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</si>
  <si>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</si>
  <si>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</si>
  <si>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</si>
  <si>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</si>
  <si>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</si>
  <si>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</si>
  <si>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</si>
  <si>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</si>
  <si>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</si>
  <si>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</si>
  <si>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</si>
  <si>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</si>
  <si>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</si>
  <si>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</si>
  <si>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</si>
  <si>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</si>
  <si>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</si>
  <si>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</si>
  <si>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</si>
  <si>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</si>
  <si>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</si>
  <si>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</si>
  <si>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</si>
  <si>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</si>
  <si>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</si>
  <si>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</si>
  <si>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</si>
  <si>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</si>
  <si>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</si>
  <si>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</si>
  <si>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</si>
  <si>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</si>
  <si>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</si>
  <si>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</si>
  <si>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</si>
  <si>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</si>
  <si>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</si>
  <si>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</si>
  <si>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</si>
  <si>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</si>
  <si>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</si>
  <si>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</si>
  <si>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</si>
  <si>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</si>
  <si>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</si>
  <si>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</si>
  <si>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</si>
  <si>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</si>
  <si>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</si>
  <si>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</si>
  <si>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</si>
  <si>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</si>
  <si>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</si>
  <si>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</si>
  <si>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</si>
  <si>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</si>
  <si>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</si>
  <si>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</si>
  <si>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</si>
  <si>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</si>
  <si>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</si>
  <si>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</si>
  <si>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</si>
  <si>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</si>
  <si>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</si>
  <si>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</si>
  <si>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</si>
  <si>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</si>
  <si>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</si>
  <si>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</si>
  <si>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</si>
  <si>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</si>
  <si>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</si>
  <si>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</si>
  <si>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</si>
  <si>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</si>
  <si>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</si>
  <si>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</si>
  <si>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</si>
  <si>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</si>
  <si>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</si>
  <si>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</si>
  <si>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</si>
  <si>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</si>
  <si>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</si>
  <si>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</si>
  <si>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</si>
  <si>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</si>
  <si>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</si>
  <si>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</si>
  <si>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</si>
  <si>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</si>
  <si>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</si>
  <si>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</si>
  <si>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</si>
  <si>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</si>
  <si>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</si>
  <si>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</si>
  <si>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</si>
  <si>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</si>
  <si>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</si>
  <si>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</si>
  <si>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</si>
  <si>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</si>
  <si>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</si>
  <si>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</si>
  <si>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</si>
  <si>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</si>
  <si>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</si>
  <si>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</si>
  <si>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</si>
  <si>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</si>
  <si>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</si>
  <si>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</si>
  <si>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</si>
  <si>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</si>
  <si>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</si>
  <si>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</si>
  <si>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</si>
  <si>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</si>
  <si>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</si>
  <si>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</si>
  <si>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</si>
  <si>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</si>
  <si>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</si>
  <si>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</si>
  <si>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</si>
  <si>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</si>
  <si>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</si>
  <si>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</si>
  <si>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</si>
  <si>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</si>
  <si>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</si>
  <si>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</si>
  <si>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</si>
  <si>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</si>
  <si>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</si>
  <si>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</si>
  <si>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</si>
  <si>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</si>
  <si>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</si>
  <si>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</si>
  <si>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</si>
  <si>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</si>
  <si>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</si>
  <si>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</si>
  <si>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</si>
  <si>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</si>
  <si>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</si>
  <si>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</si>
  <si>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</si>
  <si>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</si>
  <si>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</si>
  <si>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</si>
  <si>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</si>
  <si>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</si>
  <si>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</si>
  <si>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</si>
  <si>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</si>
  <si>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</si>
  <si>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</si>
  <si>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</si>
  <si>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</si>
  <si>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</si>
  <si>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</si>
  <si>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</si>
  <si>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</si>
  <si>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</si>
  <si>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</si>
  <si>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</si>
  <si>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</si>
  <si>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</si>
  <si>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</si>
  <si>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</si>
  <si>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</si>
  <si>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</si>
  <si>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</si>
  <si>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</si>
  <si>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</si>
  <si>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</si>
  <si>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</si>
  <si>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</si>
  <si>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</si>
  <si>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</si>
  <si>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</si>
  <si>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</si>
  <si>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</si>
  <si>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</si>
  <si>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</si>
  <si>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</si>
  <si>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</si>
  <si>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</si>
  <si>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</si>
  <si>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</si>
  <si>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</si>
  <si>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</si>
  <si>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</si>
  <si>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</si>
  <si>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</si>
  <si>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</si>
  <si>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</si>
  <si>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</si>
  <si>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</si>
  <si>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</si>
  <si>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</si>
  <si>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</si>
  <si>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</si>
  <si>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</si>
  <si>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</si>
  <si>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</si>
  <si>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</si>
  <si>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</si>
  <si>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</si>
  <si>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</si>
  <si>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</si>
  <si>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</si>
  <si>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</si>
  <si>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</si>
  <si>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</si>
  <si>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</si>
  <si>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</si>
  <si>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</si>
  <si>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</si>
  <si>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</si>
  <si>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</si>
  <si>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</si>
  <si>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</si>
  <si>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</si>
  <si>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</si>
  <si>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</si>
  <si>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</si>
  <si>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</si>
  <si>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</si>
  <si>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</si>
  <si>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</si>
  <si>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</si>
  <si>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</si>
  <si>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</si>
  <si>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</si>
  <si>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</si>
  <si>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</si>
  <si>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</si>
  <si>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</si>
  <si>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</si>
  <si>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</si>
  <si>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</si>
  <si>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</si>
  <si>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</si>
  <si>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</si>
  <si>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</si>
  <si>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</si>
  <si>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</si>
  <si>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</si>
  <si>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</si>
  <si>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</si>
  <si>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</si>
  <si>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</si>
  <si>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</si>
  <si>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</si>
  <si>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</si>
  <si>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</si>
  <si>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</si>
  <si>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</si>
  <si>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</si>
  <si>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</si>
  <si>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</si>
  <si>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</si>
  <si>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</si>
  <si>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</si>
  <si>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</si>
  <si>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</si>
  <si>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</si>
  <si>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</si>
  <si>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</si>
  <si>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</si>
  <si>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</si>
  <si>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</si>
  <si>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</si>
  <si>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</si>
  <si>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</si>
  <si>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</si>
  <si>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</si>
  <si>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</si>
  <si>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</si>
  <si>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</si>
  <si>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</si>
  <si>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</si>
  <si>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</si>
  <si>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</si>
  <si>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</si>
  <si>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</si>
  <si>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</si>
  <si>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</si>
  <si>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</si>
  <si>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</si>
  <si>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</si>
  <si>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</si>
  <si>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</si>
  <si>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</si>
  <si>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</si>
  <si>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</si>
  <si>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</si>
  <si>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</si>
  <si>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</si>
  <si>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</si>
  <si>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</si>
  <si>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</si>
  <si>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</si>
  <si>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</si>
  <si>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</si>
  <si>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</si>
  <si>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</si>
  <si>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</si>
  <si>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</si>
  <si>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</si>
  <si>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</si>
  <si>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</si>
  <si>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</si>
  <si>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</si>
  <si>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</si>
  <si>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</si>
  <si>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</si>
  <si>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</si>
  <si>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</si>
  <si>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</si>
  <si>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</si>
  <si>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</si>
  <si>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</si>
  <si>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</si>
  <si>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</si>
  <si>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</si>
  <si>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</si>
  <si>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</si>
  <si>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</si>
  <si>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</si>
  <si>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</si>
  <si>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</si>
  <si>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</si>
  <si>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</si>
  <si>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</si>
  <si>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</si>
  <si>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</si>
  <si>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</si>
  <si>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</si>
  <si>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</si>
  <si>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</si>
  <si>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</si>
  <si>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</si>
  <si>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</si>
  <si>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</si>
  <si>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</si>
  <si>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</si>
  <si>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</si>
  <si>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</si>
  <si>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</si>
  <si>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</si>
  <si>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</si>
  <si>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</si>
  <si>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</si>
  <si>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</si>
  <si>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</si>
  <si>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</si>
  <si>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</si>
  <si>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</si>
  <si>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</si>
  <si>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</si>
  <si>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</si>
  <si>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</si>
  <si>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</si>
  <si>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</si>
  <si>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</si>
  <si>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</si>
  <si>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</si>
  <si>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</si>
  <si>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</si>
  <si>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</si>
  <si>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</si>
  <si>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</si>
  <si>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</si>
  <si>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</si>
  <si>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</si>
  <si>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</si>
  <si>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</si>
  <si>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</si>
  <si>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</si>
  <si>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</si>
  <si>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</si>
  <si>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</si>
  <si>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</si>
  <si>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</si>
  <si>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</si>
  <si>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</si>
  <si>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</si>
  <si>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</si>
  <si>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</si>
  <si>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</si>
  <si>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</si>
  <si>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</si>
  <si>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</si>
  <si>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</si>
  <si>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</si>
  <si>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</si>
  <si>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</si>
  <si>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</si>
  <si>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</si>
  <si>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</si>
  <si>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</si>
  <si>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</si>
  <si>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</si>
  <si>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</si>
  <si>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</si>
  <si>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</si>
  <si>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</si>
  <si>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</si>
  <si>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</si>
  <si>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</si>
  <si>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</si>
  <si>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</si>
  <si>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</si>
  <si>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</si>
  <si>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</si>
  <si>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</si>
  <si>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</si>
  <si>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</si>
  <si>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</si>
  <si>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</si>
  <si>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</si>
  <si>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</si>
  <si>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</si>
  <si>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</si>
  <si>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</si>
  <si>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</si>
  <si>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</si>
  <si>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</si>
  <si>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</si>
  <si>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</si>
  <si>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</si>
  <si>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</si>
  <si>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</si>
  <si>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</si>
  <si>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</si>
  <si>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</si>
  <si>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</si>
  <si>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</si>
  <si>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</si>
  <si>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</si>
  <si>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</si>
  <si>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</si>
  <si>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</si>
  <si>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</si>
  <si>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</si>
  <si>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</si>
  <si>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</si>
  <si>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</si>
  <si>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</si>
  <si>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</si>
  <si>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</si>
  <si>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</si>
  <si>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</si>
  <si>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</si>
  <si>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</si>
  <si>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</si>
  <si>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</si>
  <si>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</si>
  <si>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</si>
  <si>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</si>
  <si>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</si>
  <si>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</si>
  <si>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</si>
  <si>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</si>
  <si>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</si>
  <si>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</si>
  <si>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</si>
  <si>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</si>
  <si>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</si>
  <si>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</si>
  <si>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</si>
  <si>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</si>
  <si>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</si>
  <si>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</si>
  <si>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</si>
  <si>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</si>
  <si>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</si>
  <si>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</si>
  <si>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</si>
  <si>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</si>
  <si>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</si>
  <si>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</si>
  <si>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</si>
  <si>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</si>
  <si>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</si>
  <si>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</si>
  <si>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</si>
  <si>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</si>
  <si>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</si>
  <si>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</si>
  <si>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</si>
  <si>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</si>
  <si>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</si>
  <si>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</si>
  <si>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</si>
  <si>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</si>
  <si>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</si>
  <si>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</si>
  <si>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</si>
  <si>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</si>
  <si>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</si>
  <si>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</si>
  <si>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</si>
  <si>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</si>
  <si>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</si>
  <si>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</si>
  <si>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</si>
  <si>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</si>
  <si>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</si>
  <si>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</si>
  <si>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</si>
  <si>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</si>
  <si>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</si>
  <si>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</si>
  <si>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</si>
  <si>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</si>
  <si>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</si>
  <si>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</si>
  <si>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</si>
  <si>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</si>
  <si>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</si>
  <si>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</si>
  <si>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</si>
  <si>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</si>
  <si>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</si>
  <si>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</si>
  <si>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</si>
  <si>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</si>
  <si>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</si>
  <si>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</si>
  <si>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</si>
  <si>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</si>
  <si>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</si>
  <si>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</si>
  <si>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</si>
  <si>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</si>
  <si>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</si>
  <si>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</si>
  <si>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</si>
  <si>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</si>
  <si>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</si>
  <si>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</si>
  <si>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</si>
  <si>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</si>
  <si>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</si>
  <si>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</si>
  <si>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</si>
  <si>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</si>
  <si>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</si>
  <si>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</si>
  <si>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</si>
  <si>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</si>
  <si>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</si>
  <si>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</si>
  <si>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</si>
  <si>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</si>
  <si>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</si>
  <si>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</si>
  <si>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</si>
  <si>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</si>
  <si>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</si>
  <si>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</si>
  <si>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</si>
  <si>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</si>
  <si>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</si>
  <si>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</si>
  <si>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</si>
  <si>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</si>
  <si>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</si>
  <si>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</si>
  <si>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</si>
  <si>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</si>
  <si>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</si>
  <si>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</si>
  <si>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</si>
  <si>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</si>
  <si>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</si>
  <si>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</si>
  <si>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</si>
  <si>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</si>
  <si>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</si>
  <si>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</si>
  <si>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</si>
  <si>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</si>
  <si>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</si>
  <si>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</si>
  <si>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</si>
  <si>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</si>
  <si>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</si>
  <si>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</si>
  <si>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</si>
  <si>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</si>
  <si>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</si>
  <si>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</si>
  <si>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</si>
  <si>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</si>
  <si>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</si>
  <si>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</si>
  <si>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</si>
  <si>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</si>
  <si>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</si>
  <si>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</si>
  <si>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</si>
  <si>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</si>
  <si>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</si>
  <si>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</si>
  <si>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</si>
  <si>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</si>
  <si>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</si>
  <si>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</si>
  <si>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</si>
  <si>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</si>
  <si>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</si>
  <si>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</si>
  <si>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</si>
  <si>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</si>
  <si>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</si>
  <si>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</si>
  <si>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</si>
  <si>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</si>
  <si>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</si>
  <si>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</si>
  <si>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</si>
  <si>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</si>
  <si>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</si>
  <si>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</si>
  <si>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</si>
  <si>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</si>
  <si>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</si>
  <si>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</si>
  <si>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</si>
  <si>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</si>
  <si>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</si>
  <si>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</si>
  <si>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</si>
  <si>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</si>
  <si>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</si>
  <si>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</si>
  <si>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</si>
  <si>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</si>
  <si>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</si>
  <si>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</si>
  <si>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</si>
  <si>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</si>
  <si>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</si>
  <si>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</si>
  <si>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</si>
  <si>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</si>
  <si>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</si>
  <si>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</si>
  <si>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</si>
  <si>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</si>
  <si>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</si>
  <si>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</si>
  <si>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</si>
  <si>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</si>
  <si>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</si>
  <si>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</si>
  <si>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</si>
  <si>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</si>
  <si>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</si>
  <si>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</si>
  <si>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</si>
  <si>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</si>
  <si>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</si>
  <si>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</si>
  <si>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</si>
  <si>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</si>
  <si>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</si>
  <si>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</si>
  <si>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</si>
  <si>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</si>
  <si>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</si>
  <si>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</si>
  <si>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</si>
  <si>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</si>
  <si>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</si>
  <si>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</si>
  <si>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</si>
  <si>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</si>
  <si>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</si>
  <si>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</si>
  <si>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</si>
  <si>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</si>
  <si>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</si>
  <si>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</si>
  <si>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</si>
  <si>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</si>
  <si>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</si>
  <si>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</si>
  <si>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</si>
  <si>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</si>
  <si>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</si>
  <si>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</si>
  <si>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</si>
  <si>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</si>
  <si>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</si>
  <si>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</si>
  <si>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</si>
  <si>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</si>
  <si>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</si>
  <si>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</si>
  <si>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</si>
  <si>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</si>
  <si>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</si>
  <si>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</si>
  <si>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</si>
  <si>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</si>
  <si>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</si>
  <si>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</si>
  <si>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</si>
  <si>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</si>
  <si>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</si>
  <si>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</si>
  <si>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</si>
  <si>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</si>
  <si>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</si>
  <si>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</si>
  <si>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</si>
  <si>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</si>
  <si>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</si>
  <si>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</si>
  <si>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</si>
  <si>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</si>
  <si>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</si>
  <si>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</si>
  <si>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</si>
  <si>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</si>
  <si>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</si>
  <si>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</si>
  <si>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</si>
  <si>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</si>
  <si>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</si>
  <si>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</si>
  <si>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</si>
  <si>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</si>
  <si>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</si>
  <si>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</si>
  <si>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</si>
  <si>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</si>
  <si>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</si>
  <si>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</si>
  <si>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</si>
  <si>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</si>
  <si>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</si>
  <si>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</si>
  <si>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</si>
  <si>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</si>
  <si>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</si>
  <si>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</si>
  <si>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</si>
  <si>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</si>
  <si>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</si>
  <si>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</si>
  <si>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</si>
  <si>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</si>
  <si>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</si>
  <si>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</si>
  <si>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</si>
  <si>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</si>
  <si>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</si>
  <si>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</si>
  <si>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</si>
  <si>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</si>
  <si>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</si>
  <si>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</si>
  <si>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</si>
  <si>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</si>
  <si>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</si>
  <si>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</si>
  <si>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</si>
  <si>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</si>
  <si>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</si>
  <si>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</si>
  <si>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</si>
  <si>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</si>
  <si>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</si>
  <si>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</si>
  <si>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</si>
  <si>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</si>
  <si>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</si>
  <si>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</si>
  <si>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</si>
  <si>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</si>
  <si>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</si>
  <si>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</si>
  <si>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</si>
  <si>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</si>
  <si>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</si>
  <si>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</si>
  <si>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</si>
  <si>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</si>
  <si>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</si>
  <si>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</si>
  <si>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</si>
  <si>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</si>
  <si>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</si>
  <si>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</si>
  <si>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</si>
  <si>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</si>
  <si>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</si>
  <si>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</si>
  <si>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</si>
  <si>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</si>
  <si>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</si>
  <si>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</si>
  <si>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</si>
  <si>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</si>
  <si>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</si>
  <si>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</si>
  <si>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</si>
  <si>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</si>
  <si>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</si>
  <si>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</si>
  <si>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</si>
  <si>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</si>
  <si>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</si>
  <si>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</si>
  <si>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</si>
  <si>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</si>
  <si>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</si>
  <si>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</si>
  <si>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</si>
  <si>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</si>
  <si>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</si>
  <si>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</si>
  <si>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</si>
  <si>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</si>
  <si>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</si>
  <si>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</si>
  <si>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</si>
  <si>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</si>
  <si>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</si>
  <si>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</si>
  <si>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</si>
  <si>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</si>
  <si>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</si>
  <si>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</si>
  <si>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</si>
  <si>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</si>
  <si>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</si>
  <si>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</si>
  <si>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</si>
  <si>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</si>
  <si>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</si>
  <si>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</si>
  <si>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</si>
  <si>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</si>
  <si>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</si>
  <si>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</si>
  <si>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</si>
  <si>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</si>
  <si>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</si>
  <si>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</si>
  <si>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</si>
  <si>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</si>
  <si>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</si>
  <si>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</si>
  <si>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</si>
  <si>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</si>
  <si>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</si>
  <si>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</si>
  <si>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</si>
  <si>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</si>
  <si>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</si>
  <si>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</si>
  <si>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</si>
  <si>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</si>
  <si>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</si>
  <si>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</si>
  <si>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</si>
  <si>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</si>
  <si>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</si>
  <si>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</si>
  <si>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</si>
  <si>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</si>
  <si>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</si>
  <si>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</si>
  <si>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</si>
  <si>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</si>
  <si>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</si>
  <si>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</si>
  <si>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</si>
  <si>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</si>
  <si>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</si>
  <si>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</si>
  <si>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</si>
  <si>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</si>
  <si>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</si>
  <si>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</si>
  <si>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</si>
  <si>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</si>
  <si>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</si>
  <si>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</si>
  <si>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</si>
  <si>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</si>
  <si>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</si>
  <si>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</si>
  <si>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</si>
  <si>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</si>
  <si>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</si>
  <si>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</si>
  <si>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</si>
  <si>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</si>
  <si>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</si>
  <si>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</si>
  <si>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</si>
  <si>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</si>
  <si>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</si>
  <si>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</si>
  <si>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</si>
  <si>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</si>
  <si>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</si>
  <si>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</si>
  <si>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</si>
  <si>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</si>
  <si>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</si>
  <si>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</si>
  <si>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</si>
  <si>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</si>
  <si>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</si>
  <si>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</si>
  <si>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</si>
  <si>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</si>
  <si>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</si>
  <si>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</si>
  <si>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</si>
  <si>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</si>
  <si>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</si>
  <si>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</si>
  <si>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</si>
  <si>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</si>
  <si>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</si>
  <si>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</si>
  <si>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</si>
  <si>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</si>
  <si>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</si>
  <si>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</si>
  <si>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</si>
  <si>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</si>
  <si>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</si>
  <si>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</si>
  <si>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</si>
  <si>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</si>
  <si>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</si>
  <si>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</si>
  <si>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</si>
  <si>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</si>
  <si>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</si>
  <si>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</si>
  <si>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</si>
  <si>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</si>
  <si>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</si>
  <si>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</si>
  <si>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</si>
  <si>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</si>
  <si>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</si>
  <si>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</si>
  <si>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</si>
  <si>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</si>
  <si>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</si>
  <si>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</si>
  <si>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</si>
  <si>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</si>
  <si>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</si>
  <si>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</si>
  <si>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</si>
  <si>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</si>
  <si>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</si>
  <si>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</si>
  <si>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</si>
  <si>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</si>
  <si>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</si>
  <si>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</si>
  <si>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</si>
  <si>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</si>
  <si>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</si>
  <si>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</si>
  <si>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</si>
  <si>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</si>
  <si>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</si>
  <si>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</si>
  <si>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</si>
  <si>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</si>
  <si>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</si>
  <si>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</si>
  <si>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</si>
  <si>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</si>
  <si>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</si>
  <si>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</si>
  <si>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</si>
  <si>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</si>
  <si>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</si>
  <si>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</si>
  <si>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</si>
  <si>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</si>
  <si>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</si>
  <si>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</si>
  <si>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</si>
  <si>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</si>
  <si>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</si>
  <si>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</si>
  <si>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</si>
  <si>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</si>
  <si>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</si>
  <si>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</si>
  <si>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</si>
  <si>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</si>
  <si>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</si>
  <si>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</si>
  <si>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</si>
  <si>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</si>
  <si>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</si>
  <si>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</si>
  <si>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</si>
  <si>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</si>
  <si>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</si>
  <si>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</si>
  <si>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</si>
  <si>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</si>
  <si>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</si>
  <si>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</si>
  <si>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</si>
  <si>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</si>
  <si>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</si>
  <si>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</si>
  <si>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</si>
  <si>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</si>
  <si>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</si>
  <si>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</si>
  <si>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</si>
  <si>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</si>
  <si>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</si>
  <si>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</si>
  <si>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</si>
  <si>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</si>
  <si>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</si>
  <si>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</si>
  <si>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</si>
  <si>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</si>
  <si>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</si>
  <si>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</si>
  <si>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</si>
  <si>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</si>
  <si>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</si>
  <si>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</si>
  <si>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</si>
  <si>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</si>
  <si>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</si>
  <si>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</si>
  <si>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</si>
  <si>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</si>
  <si>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</si>
  <si>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</si>
  <si>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</si>
  <si>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</si>
  <si>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</si>
  <si>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</si>
  <si>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</si>
  <si>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</si>
  <si>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</si>
  <si>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</si>
  <si>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</si>
  <si>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</si>
  <si>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</si>
  <si>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</si>
  <si>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</si>
  <si>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</si>
  <si>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</si>
  <si>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</si>
  <si>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</si>
  <si>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</si>
  <si>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</si>
  <si>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</si>
  <si>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</si>
  <si>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</si>
  <si>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</si>
  <si>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</si>
  <si>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</si>
  <si>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</si>
  <si>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</si>
  <si>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</si>
  <si>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</si>
  <si>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</si>
  <si>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</si>
  <si>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</si>
  <si>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</si>
  <si>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</si>
  <si>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</si>
  <si>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</si>
  <si>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</si>
  <si>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</si>
  <si>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</si>
  <si>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</si>
  <si>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</si>
  <si>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</si>
  <si>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</si>
  <si>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</si>
  <si>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</si>
  <si>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</si>
  <si>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</si>
  <si>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</si>
  <si>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</si>
  <si>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</si>
  <si>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</si>
  <si>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</si>
  <si>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</si>
  <si>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</si>
  <si>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</si>
  <si>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</si>
  <si>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</si>
  <si>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</si>
  <si>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</si>
  <si>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</si>
  <si>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</si>
  <si>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</si>
  <si>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</si>
  <si>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</si>
  <si>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</si>
  <si>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</si>
  <si>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</si>
  <si>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</si>
  <si>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</si>
  <si>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</si>
  <si>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</si>
  <si>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</si>
  <si>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</si>
  <si>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</si>
  <si>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</si>
  <si>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</si>
  <si>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</si>
  <si>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</si>
  <si>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</si>
  <si>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</si>
  <si>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</si>
  <si>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</si>
  <si>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</si>
  <si>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</si>
  <si>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</si>
  <si>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</si>
  <si>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</si>
  <si>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</si>
  <si>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</si>
  <si>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</si>
  <si>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</si>
  <si>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</si>
  <si>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</si>
  <si>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</si>
  <si>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</si>
  <si>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</si>
  <si>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</si>
  <si>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</si>
  <si>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</si>
  <si>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</si>
  <si>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</si>
  <si>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</si>
  <si>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</si>
  <si>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</si>
  <si>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</si>
  <si>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</si>
  <si>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</si>
  <si>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</si>
  <si>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</si>
  <si>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</si>
  <si>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</si>
  <si>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</si>
  <si>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</si>
  <si>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</si>
  <si>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</si>
  <si>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</si>
  <si>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</si>
  <si>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</si>
  <si>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</si>
  <si>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</si>
  <si>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</si>
  <si>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</si>
  <si>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</si>
  <si>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</si>
  <si>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</si>
  <si>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</si>
  <si>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</si>
  <si>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</si>
  <si>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</si>
  <si>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</si>
  <si>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</si>
  <si>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</si>
  <si>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</si>
  <si>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</si>
  <si>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</si>
  <si>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</si>
  <si>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</si>
  <si>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</si>
  <si>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</si>
  <si>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</si>
  <si>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</si>
  <si>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</si>
  <si>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</si>
  <si>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</si>
  <si>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</si>
  <si>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</si>
  <si>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</si>
  <si>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</si>
  <si>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</si>
  <si>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</si>
  <si>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</si>
  <si>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</si>
  <si>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</si>
  <si>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</si>
  <si>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</si>
  <si>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</si>
  <si>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</si>
  <si>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</si>
  <si>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</si>
  <si>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</si>
  <si>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</si>
  <si>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</si>
  <si>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</si>
  <si>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</si>
  <si>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</si>
  <si>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</si>
  <si>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</si>
  <si>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</si>
  <si>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</si>
  <si>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</si>
  <si>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</si>
  <si>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</si>
  <si>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</si>
  <si>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</si>
  <si>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</si>
  <si>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</si>
  <si>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</si>
  <si>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</si>
  <si>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</si>
  <si>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</si>
  <si>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</si>
  <si>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</si>
  <si>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</si>
  <si>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</si>
  <si>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</si>
  <si>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</si>
  <si>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</si>
  <si>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</si>
  <si>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</si>
  <si>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</si>
  <si>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</si>
  <si>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</si>
  <si>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</si>
  <si>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</si>
  <si>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</si>
  <si>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</si>
  <si>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</si>
  <si>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</si>
  <si>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</si>
  <si>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</si>
  <si>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</si>
  <si>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</si>
  <si>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</si>
  <si>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</si>
  <si>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</si>
  <si>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</si>
  <si>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</si>
  <si>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</si>
  <si>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</si>
  <si>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</si>
  <si>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</si>
  <si>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</si>
  <si>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</si>
  <si>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</si>
  <si>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</si>
  <si>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</si>
  <si>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</si>
  <si>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</si>
  <si>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</si>
  <si>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</si>
  <si>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</si>
  <si>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</si>
  <si>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</si>
  <si>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</si>
  <si>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</si>
  <si>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</si>
  <si>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</si>
  <si>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</si>
  <si>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</si>
  <si>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</si>
  <si>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</si>
  <si>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</si>
  <si>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</si>
  <si>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</si>
  <si>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</si>
  <si>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</si>
  <si>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</si>
  <si>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</si>
  <si>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</si>
  <si>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</si>
  <si>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</si>
  <si>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</si>
  <si>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</si>
  <si>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</si>
  <si>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</si>
  <si>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</si>
  <si>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</si>
  <si>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</si>
  <si>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</si>
  <si>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</si>
  <si>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</si>
  <si>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</si>
  <si>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</si>
  <si>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</si>
  <si>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</si>
  <si>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</si>
  <si>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</si>
  <si>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</si>
  <si>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</si>
  <si>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</si>
  <si>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</si>
  <si>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</si>
  <si>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</si>
  <si>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</si>
  <si>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</si>
  <si>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</si>
  <si>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</si>
  <si>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</si>
  <si>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</si>
  <si>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</si>
  <si>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</si>
  <si>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</si>
  <si>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</si>
  <si>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</si>
  <si>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</si>
  <si>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</si>
  <si>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</si>
  <si>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</si>
  <si>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</si>
  <si>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</si>
  <si>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</si>
  <si>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</si>
  <si>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</si>
  <si>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</si>
  <si>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</si>
  <si>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</si>
  <si>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</si>
  <si>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</si>
  <si>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</si>
  <si>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</si>
  <si>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</si>
  <si>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</si>
  <si>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</si>
  <si>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</si>
  <si>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</si>
  <si>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</si>
  <si>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</si>
  <si>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</si>
  <si>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</si>
  <si>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</si>
  <si>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</si>
  <si>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</si>
  <si>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</si>
  <si>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</si>
  <si>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</si>
  <si>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</si>
  <si>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</si>
  <si>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</si>
  <si>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</si>
  <si>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</si>
  <si>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</si>
  <si>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</si>
  <si>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</si>
  <si>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</si>
  <si>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</si>
  <si>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</si>
  <si>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</si>
  <si>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</si>
  <si>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</si>
  <si>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</si>
  <si>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</si>
  <si>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</si>
  <si>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</si>
  <si>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</si>
  <si>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</si>
  <si>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</si>
  <si>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</si>
  <si>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</si>
  <si>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</si>
  <si>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</si>
  <si>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</si>
  <si>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</si>
  <si>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</si>
  <si>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</si>
  <si>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</si>
  <si>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</si>
  <si>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</si>
  <si>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</si>
  <si>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</si>
  <si>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</si>
  <si>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</si>
  <si>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</si>
  <si>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</si>
  <si>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</si>
  <si>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</si>
  <si>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</si>
  <si>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</si>
  <si>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</si>
  <si>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</si>
  <si>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</si>
  <si>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</si>
  <si>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</si>
  <si>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</si>
  <si>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</si>
  <si>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</si>
  <si>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</si>
  <si>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</si>
  <si>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</si>
  <si>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</si>
  <si>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</si>
  <si>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</si>
  <si>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</si>
  <si>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</si>
  <si>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</si>
  <si>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</si>
  <si>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</si>
  <si>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</si>
  <si>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</si>
  <si>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</si>
  <si>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</si>
  <si>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</si>
  <si>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</si>
  <si>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</si>
  <si>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</si>
  <si>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</si>
  <si>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</si>
  <si>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</si>
  <si>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</si>
  <si>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</si>
  <si>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</si>
  <si>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</si>
  <si>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</si>
  <si>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</si>
  <si>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</si>
  <si>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</si>
  <si>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</si>
  <si>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</si>
  <si>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</si>
  <si>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</si>
  <si>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</si>
  <si>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</si>
  <si>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</si>
  <si>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</si>
  <si>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</si>
  <si>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</si>
  <si>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</si>
  <si>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</si>
  <si>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</si>
  <si>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</si>
  <si>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</si>
  <si>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</si>
  <si>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</si>
  <si>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</si>
  <si>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</si>
  <si>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</si>
  <si>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</si>
  <si>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</si>
  <si>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</si>
  <si>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</si>
  <si>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</si>
  <si>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</si>
  <si>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</si>
  <si>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</si>
  <si>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</si>
  <si>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</si>
  <si>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</si>
  <si>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</si>
  <si>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</si>
  <si>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</si>
  <si>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</si>
  <si>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</si>
  <si>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</si>
  <si>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</si>
  <si>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</si>
  <si>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</si>
  <si>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</si>
  <si>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</si>
  <si>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</si>
  <si>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</si>
  <si>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</si>
  <si>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</si>
  <si>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</si>
  <si>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</si>
  <si>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</si>
  <si>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</si>
  <si>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</si>
  <si>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</si>
  <si>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</si>
  <si>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</si>
  <si>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</si>
  <si>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</si>
  <si>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</si>
  <si>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</si>
  <si>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</si>
  <si>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</si>
  <si>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</si>
  <si>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</si>
  <si>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</si>
  <si>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</si>
  <si>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</si>
  <si>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</si>
  <si>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</si>
  <si>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</si>
  <si>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</si>
  <si>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</si>
  <si>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</si>
  <si>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</si>
  <si>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</si>
  <si>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</si>
  <si>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</si>
  <si>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</si>
  <si>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</si>
  <si>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</si>
  <si>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</si>
  <si>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</si>
  <si>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</si>
  <si>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</si>
  <si>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</si>
  <si>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</si>
  <si>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</si>
  <si>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</si>
  <si>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</si>
  <si>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</si>
  <si>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</si>
  <si>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</si>
  <si>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</si>
  <si>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</si>
  <si>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</si>
  <si>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</si>
  <si>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</si>
  <si>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</si>
  <si>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</si>
  <si>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</si>
  <si>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</si>
  <si>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</si>
  <si>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</si>
  <si>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</si>
  <si>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</si>
  <si>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</si>
  <si>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</si>
  <si>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</si>
  <si>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</si>
  <si>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</si>
  <si>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</si>
  <si>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</si>
  <si>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</si>
  <si>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</si>
  <si>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</si>
  <si>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</si>
  <si>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</si>
  <si>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</si>
  <si>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</si>
  <si>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</si>
  <si>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</si>
  <si>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</si>
  <si>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</si>
  <si>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</si>
  <si>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</si>
  <si>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</si>
  <si>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</si>
  <si>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</si>
  <si>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</si>
  <si>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</si>
  <si>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</si>
  <si>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</si>
  <si>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</si>
  <si>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</si>
  <si>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</si>
  <si>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</si>
  <si>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</si>
  <si>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</si>
  <si>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</si>
  <si>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</si>
  <si>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</si>
  <si>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</si>
  <si>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</si>
  <si>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</si>
  <si>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</si>
  <si>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</si>
  <si>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</si>
  <si>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</si>
  <si>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</si>
  <si>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</si>
  <si>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</si>
  <si>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</si>
  <si>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</si>
  <si>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</si>
  <si>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</si>
  <si>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</si>
  <si>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</si>
  <si>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</si>
  <si>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</si>
  <si>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</si>
  <si>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</si>
  <si>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</si>
  <si>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</si>
  <si>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</si>
  <si>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</si>
  <si>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</si>
  <si>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</si>
  <si>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</si>
  <si>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</si>
  <si>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</si>
  <si>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</si>
  <si>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</si>
  <si>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</si>
  <si>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</si>
  <si>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</si>
  <si>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</si>
  <si>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</si>
  <si>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</si>
  <si>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</si>
  <si>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</si>
  <si>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</si>
  <si>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</si>
  <si>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</si>
  <si>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</si>
  <si>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</si>
  <si>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</si>
  <si>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</si>
  <si>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</si>
  <si>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</si>
  <si>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</si>
  <si>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</si>
  <si>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</si>
  <si>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</si>
  <si>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</si>
  <si>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</si>
  <si>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</si>
  <si>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</si>
  <si>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</si>
  <si>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</si>
  <si>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</si>
  <si>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</si>
  <si>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</si>
  <si>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</si>
  <si>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</si>
  <si>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</si>
  <si>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</si>
  <si>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</si>
  <si>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</si>
  <si>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</si>
  <si>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</si>
  <si>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</si>
  <si>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</si>
  <si>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</si>
  <si>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</si>
  <si>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</si>
  <si>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</si>
  <si>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</si>
  <si>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</si>
  <si>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</si>
  <si>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</si>
  <si>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</si>
  <si>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</si>
  <si>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</si>
  <si>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</si>
  <si>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</si>
  <si>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</si>
  <si>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</si>
  <si>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</si>
  <si>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</si>
  <si>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</si>
  <si>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</si>
  <si>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</si>
  <si>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</si>
  <si>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</si>
  <si>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</si>
  <si>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</si>
  <si>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</si>
  <si>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</si>
  <si>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</si>
  <si>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</si>
  <si>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</si>
  <si>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</si>
  <si>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</si>
  <si>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</si>
  <si>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</si>
  <si>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</si>
  <si>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</si>
  <si>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</si>
  <si>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</si>
  <si>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</si>
  <si>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</si>
  <si>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</si>
  <si>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</si>
  <si>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</si>
  <si>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</si>
  <si>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</si>
  <si>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</si>
  <si>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</si>
  <si>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</si>
  <si>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</si>
  <si>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</si>
  <si>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</si>
  <si>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</si>
  <si>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</si>
  <si>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</si>
  <si>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</si>
  <si>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</si>
  <si>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</si>
  <si>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</si>
  <si>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</si>
  <si>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</si>
  <si>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</si>
  <si>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</si>
  <si>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</si>
  <si>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</si>
  <si>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</si>
  <si>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</si>
  <si>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</si>
  <si>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</si>
  <si>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</si>
  <si>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</si>
  <si>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</si>
  <si>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</si>
  <si>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</si>
  <si>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</si>
  <si>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</si>
  <si>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</si>
  <si>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</si>
  <si>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</si>
  <si>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</si>
  <si>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</si>
  <si>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</si>
  <si>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</si>
  <si>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</si>
  <si>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</si>
  <si>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</si>
  <si>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</si>
  <si>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</si>
  <si>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</si>
  <si>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</si>
  <si>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</si>
  <si>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</si>
  <si>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</si>
  <si>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</si>
  <si>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</si>
  <si>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</si>
  <si>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</si>
  <si>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</si>
  <si>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</si>
  <si>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</si>
  <si>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</si>
  <si>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</si>
  <si>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</si>
  <si>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</si>
  <si>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</si>
  <si>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</si>
  <si>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</si>
  <si>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</si>
  <si>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</si>
  <si>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</si>
  <si>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</si>
  <si>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</si>
  <si>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</si>
  <si>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</si>
  <si>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</si>
  <si>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</si>
  <si>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</si>
  <si>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</si>
  <si>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</si>
  <si>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</si>
  <si>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</si>
  <si>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</si>
  <si>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</si>
  <si>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</si>
  <si>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</si>
  <si>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</si>
  <si>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</si>
  <si>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</si>
  <si>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</si>
  <si>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</si>
  <si>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</si>
  <si>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</si>
  <si>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</si>
  <si>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</si>
  <si>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</si>
  <si>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</si>
  <si>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</si>
  <si>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</si>
  <si>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</si>
  <si>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</si>
  <si>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</si>
  <si>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</si>
  <si>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</si>
  <si>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</si>
  <si>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</si>
  <si>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</si>
  <si>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</si>
  <si>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</si>
  <si>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</si>
  <si>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</si>
  <si>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</si>
  <si>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</si>
  <si>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</si>
  <si>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</si>
  <si>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</si>
  <si>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</si>
  <si>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</si>
  <si>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</si>
  <si>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</si>
  <si>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</si>
  <si>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</si>
  <si>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</si>
  <si>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</si>
  <si>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</si>
  <si>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</si>
  <si>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</si>
  <si>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</si>
  <si>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</si>
  <si>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</si>
  <si>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</si>
  <si>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</si>
  <si>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</si>
  <si>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</si>
  <si>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</si>
  <si>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</si>
  <si>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</si>
  <si>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</si>
  <si>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</si>
  <si>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</si>
  <si>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</si>
  <si>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</si>
  <si>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</si>
  <si>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</si>
  <si>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</si>
  <si>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</si>
  <si>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</si>
  <si>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</si>
  <si>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</si>
  <si>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</si>
  <si>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</si>
  <si>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</si>
  <si>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</si>
  <si>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</si>
  <si>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</si>
  <si>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</si>
  <si>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</si>
  <si>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</si>
  <si>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</si>
  <si>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</si>
  <si>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</si>
  <si>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</si>
  <si>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</si>
  <si>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</si>
  <si>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</si>
  <si>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</si>
  <si>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</si>
  <si>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</si>
  <si>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</si>
  <si>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</si>
  <si>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</si>
  <si>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</si>
  <si>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</si>
  <si>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</si>
  <si>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</si>
  <si>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</si>
  <si>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</si>
  <si>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</si>
  <si>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</si>
  <si>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</si>
  <si>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</si>
  <si>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</si>
  <si>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</si>
  <si>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</si>
  <si>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</si>
  <si>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</si>
  <si>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</si>
  <si>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</si>
  <si>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</si>
  <si>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</si>
  <si>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</si>
  <si>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</si>
  <si>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</si>
  <si>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</si>
  <si>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</si>
  <si>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</si>
  <si>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</si>
  <si>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</si>
  <si>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</si>
  <si>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</si>
  <si>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</si>
  <si>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</si>
  <si>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</si>
  <si>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</si>
  <si>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</si>
  <si>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</si>
  <si>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</si>
  <si>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</si>
  <si>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</si>
  <si>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</si>
  <si>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</si>
  <si>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</si>
  <si>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</si>
  <si>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</si>
  <si>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</si>
  <si>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</si>
  <si>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</si>
  <si>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</si>
  <si>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</si>
  <si>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</si>
  <si>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</si>
  <si>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</si>
  <si>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</si>
  <si>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</si>
  <si>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</si>
  <si>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</si>
  <si>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</si>
  <si>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</si>
  <si>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</si>
  <si>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</si>
  <si>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</si>
  <si>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</si>
  <si>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</si>
  <si>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</si>
  <si>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</si>
  <si>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</si>
  <si>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</si>
  <si>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</si>
  <si>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</si>
  <si>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</si>
  <si>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</si>
  <si>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</si>
  <si>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</si>
  <si>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</si>
  <si>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</si>
  <si>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</si>
  <si>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</si>
  <si>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</si>
  <si>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</si>
  <si>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</si>
  <si>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</si>
  <si>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</si>
  <si>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</si>
  <si>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</si>
  <si>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</si>
  <si>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</si>
  <si>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</si>
  <si>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</si>
  <si>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</si>
  <si>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</si>
  <si>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</si>
  <si>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</si>
  <si>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</si>
  <si>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</si>
  <si>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</si>
  <si>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</si>
  <si>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</si>
  <si>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</si>
  <si>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</si>
  <si>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</si>
  <si>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</si>
  <si>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</si>
  <si>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</si>
  <si>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</si>
  <si>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</si>
  <si>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</si>
  <si>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</si>
  <si>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</si>
  <si>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</si>
  <si>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</si>
  <si>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</si>
  <si>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</si>
  <si>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</si>
  <si>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</si>
  <si>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</si>
  <si>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</si>
  <si>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</si>
  <si>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</si>
  <si>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</si>
  <si>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</si>
  <si>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</si>
  <si>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</si>
  <si>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</si>
  <si>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</si>
  <si>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</si>
  <si>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</si>
  <si>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</si>
  <si>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</si>
  <si>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</si>
  <si>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</si>
  <si>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</si>
  <si>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</si>
  <si>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</si>
  <si>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</si>
  <si>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</si>
  <si>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</si>
  <si>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</si>
  <si>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</si>
  <si>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</si>
  <si>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</si>
  <si>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</si>
  <si>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</si>
  <si>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</si>
  <si>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</si>
  <si>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</si>
  <si>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</si>
  <si>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</si>
  <si>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</si>
  <si>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</si>
  <si>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</si>
  <si>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</si>
  <si>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</si>
  <si>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</si>
  <si>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</si>
  <si>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</si>
  <si>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</si>
  <si>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</si>
  <si>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</si>
  <si>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</si>
  <si>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</si>
  <si>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</si>
  <si>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</si>
  <si>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</si>
  <si>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</si>
  <si>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</si>
  <si>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</si>
  <si>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</si>
  <si>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</si>
  <si>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</si>
  <si>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</si>
  <si>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</si>
  <si>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</si>
  <si>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</si>
  <si>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</si>
  <si>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</si>
  <si>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</si>
  <si>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</si>
  <si>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</si>
  <si>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</si>
  <si>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</si>
  <si>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</si>
  <si>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</si>
  <si>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</si>
  <si>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</si>
  <si>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</si>
  <si>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</si>
  <si>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</si>
  <si>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</si>
  <si>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</si>
  <si>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</si>
  <si>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</si>
  <si>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</si>
  <si>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</si>
  <si>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</si>
  <si>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</si>
  <si>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</si>
  <si>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</si>
  <si>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</si>
  <si>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</si>
  <si>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</si>
  <si>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</si>
  <si>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</si>
  <si>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</si>
  <si>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</si>
  <si>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</si>
  <si>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</si>
  <si>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</si>
  <si>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</si>
  <si>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</si>
  <si>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</si>
  <si>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</si>
  <si>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</si>
  <si>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</si>
  <si>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</si>
  <si>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</si>
  <si>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</si>
  <si>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</si>
  <si>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</si>
  <si>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</si>
  <si>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</si>
  <si>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</si>
  <si>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</si>
  <si>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</si>
  <si>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</si>
  <si>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</si>
  <si>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</si>
  <si>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</si>
  <si>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</si>
  <si>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</si>
  <si>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</si>
  <si>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</si>
  <si>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</si>
  <si>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</si>
  <si>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</si>
  <si>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</si>
  <si>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</si>
  <si>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</si>
  <si>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</si>
  <si>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</si>
  <si>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</si>
  <si>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</si>
  <si>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</si>
  <si>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</si>
  <si>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</si>
  <si>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</si>
  <si>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</si>
  <si>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</si>
  <si>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</si>
  <si>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</si>
  <si>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</si>
  <si>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</si>
  <si>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</si>
  <si>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</si>
  <si>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</si>
  <si>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</si>
  <si>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</si>
  <si>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</si>
  <si>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</si>
  <si>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</si>
  <si>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</si>
  <si>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</si>
  <si>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</si>
  <si>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</si>
  <si>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</si>
  <si>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</si>
  <si>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</si>
  <si>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</si>
  <si>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</si>
  <si>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</si>
  <si>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</si>
  <si>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</si>
  <si>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</si>
  <si>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</si>
  <si>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</si>
  <si>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</si>
  <si>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</si>
  <si>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</si>
  <si>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</si>
  <si>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</si>
  <si>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</si>
  <si>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</si>
  <si>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</si>
  <si>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</si>
  <si>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</si>
  <si>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</si>
  <si>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</si>
  <si>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</si>
  <si>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</si>
  <si>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</si>
  <si>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</si>
  <si>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</si>
  <si>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</si>
  <si>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</si>
  <si>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</si>
  <si>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</si>
  <si>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</si>
  <si>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</si>
  <si>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</si>
  <si>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</si>
  <si>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</si>
  <si>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</si>
  <si>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</si>
  <si>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</si>
  <si>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</si>
  <si>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</si>
  <si>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</si>
  <si>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</si>
  <si>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</si>
  <si>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</si>
  <si>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</si>
  <si>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</si>
  <si>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</si>
  <si>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</si>
  <si>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</si>
  <si>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</si>
  <si>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</si>
  <si>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</si>
  <si>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</si>
  <si>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</si>
  <si>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</si>
  <si>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</si>
  <si>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</si>
  <si>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</si>
  <si>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</si>
  <si>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</si>
  <si>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</si>
  <si>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</si>
  <si>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</si>
  <si>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</si>
  <si>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</si>
  <si>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</si>
  <si>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</si>
  <si>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</si>
  <si>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</si>
  <si>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</si>
  <si>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</si>
  <si>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</si>
  <si>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</si>
  <si>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</si>
  <si>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</si>
  <si>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</si>
  <si>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</si>
  <si>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</si>
  <si>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</si>
  <si>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</si>
  <si>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</si>
  <si>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</si>
  <si>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</si>
  <si>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</si>
  <si>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</si>
  <si>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</si>
  <si>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</si>
  <si>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</si>
  <si>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</si>
  <si>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</si>
  <si>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</si>
  <si>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</si>
  <si>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</si>
  <si>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</si>
  <si>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</si>
  <si>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</si>
  <si>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</si>
  <si>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</si>
  <si>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</si>
  <si>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</si>
  <si>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</si>
  <si>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</si>
  <si>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</si>
  <si>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</si>
  <si>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</si>
  <si>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</si>
  <si>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</si>
  <si>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</si>
  <si>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</si>
  <si>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</si>
  <si>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</si>
  <si>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</si>
  <si>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</si>
  <si>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</si>
  <si>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</si>
  <si>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</si>
  <si>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</si>
  <si>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</si>
  <si>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</si>
  <si>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</si>
  <si>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</si>
  <si>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</si>
  <si>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</si>
  <si>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</si>
  <si>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</si>
  <si>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</si>
  <si>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</si>
  <si>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</si>
  <si>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</si>
  <si>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</si>
  <si>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</si>
  <si>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</si>
  <si>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</si>
  <si>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</si>
  <si>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</si>
  <si>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</si>
  <si>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</si>
  <si>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</si>
  <si>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</si>
  <si>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</si>
  <si>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</si>
  <si>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</si>
  <si>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</si>
  <si>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</si>
  <si>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</si>
  <si>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</si>
  <si>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</si>
  <si>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</si>
  <si>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</si>
  <si>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</si>
  <si>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</si>
  <si>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</si>
  <si>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</si>
  <si>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</si>
  <si>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</si>
  <si>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</si>
  <si>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</si>
  <si>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</si>
  <si>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</si>
  <si>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</si>
  <si>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</si>
  <si>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</si>
  <si>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</si>
  <si>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</si>
  <si>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</si>
  <si>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</si>
  <si>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</si>
  <si>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</si>
  <si>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</si>
  <si>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</si>
  <si>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</si>
  <si>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</si>
  <si>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</si>
  <si>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</si>
  <si>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</si>
  <si>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</si>
  <si>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</si>
  <si>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</si>
  <si>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</si>
  <si>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</si>
  <si>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</si>
  <si>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</si>
  <si>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</si>
  <si>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</si>
  <si>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</si>
  <si>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</si>
  <si>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</si>
  <si>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</si>
  <si>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</si>
  <si>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</si>
  <si>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</si>
  <si>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</si>
  <si>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</si>
  <si>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</si>
  <si>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</si>
  <si>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</si>
  <si>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</si>
  <si>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</si>
  <si>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</si>
  <si>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</si>
  <si>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</si>
  <si>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</si>
  <si>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</si>
  <si>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</si>
  <si>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</si>
  <si>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</si>
  <si>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</si>
  <si>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</si>
  <si>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</si>
  <si>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</si>
  <si>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</si>
  <si>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</si>
  <si>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</si>
  <si>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</si>
  <si>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</si>
  <si>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</si>
  <si>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</si>
  <si>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</si>
  <si>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</si>
  <si>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</si>
  <si>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</si>
  <si>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</si>
  <si>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</si>
  <si>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</si>
  <si>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</si>
  <si>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</si>
  <si>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</si>
  <si>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</si>
  <si>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</si>
  <si>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</si>
  <si>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</si>
  <si>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</si>
  <si>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</si>
  <si>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</si>
  <si>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</si>
  <si>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</si>
  <si>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</si>
  <si>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</si>
  <si>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</si>
  <si>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</si>
  <si>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</si>
  <si>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</si>
  <si>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</si>
  <si>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</si>
  <si>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</si>
  <si>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</si>
  <si>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</si>
  <si>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</si>
  <si>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</si>
  <si>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</si>
  <si>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</si>
  <si>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</si>
  <si>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</si>
  <si>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</si>
  <si>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</si>
  <si>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</si>
  <si>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</si>
  <si>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</si>
  <si>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</si>
  <si>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</si>
  <si>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</si>
  <si>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</si>
  <si>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</si>
  <si>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</si>
  <si>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</si>
  <si>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</si>
  <si>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</si>
  <si>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</si>
  <si>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</si>
  <si>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</si>
  <si>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</si>
  <si>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</si>
  <si>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</si>
  <si>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</si>
  <si>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</si>
  <si>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</si>
  <si>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</si>
  <si>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</si>
  <si>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</si>
  <si>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</si>
  <si>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</si>
  <si>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</si>
  <si>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</si>
  <si>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</si>
  <si>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</si>
  <si>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</si>
  <si>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</si>
  <si>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</si>
  <si>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</si>
  <si>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</si>
  <si>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</si>
  <si>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</si>
  <si>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</si>
  <si>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</si>
  <si>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</si>
  <si>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</si>
  <si>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</si>
  <si>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</si>
  <si>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</si>
  <si>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</si>
  <si>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</si>
  <si>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</si>
  <si>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</si>
  <si>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</si>
  <si>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</si>
  <si>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</si>
  <si>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</si>
  <si>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</si>
  <si>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</si>
  <si>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</si>
  <si>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</si>
  <si>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</si>
  <si>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</si>
  <si>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</si>
  <si>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</si>
  <si>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</si>
  <si>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</si>
  <si>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</si>
  <si>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</si>
  <si>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</si>
  <si>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</si>
  <si>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</si>
  <si>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</si>
  <si>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</si>
  <si>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</si>
  <si>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</si>
  <si>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</si>
  <si>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</si>
  <si>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</si>
  <si>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</si>
  <si>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</si>
  <si>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</si>
  <si>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</si>
  <si>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</si>
  <si>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</si>
  <si>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</si>
  <si>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</si>
  <si>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</si>
  <si>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</si>
  <si>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</si>
  <si>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</si>
  <si>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</si>
  <si>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</si>
  <si>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</si>
  <si>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</si>
  <si>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</si>
  <si>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</si>
  <si>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</si>
  <si>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</si>
  <si>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</si>
  <si>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</si>
  <si>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</si>
  <si>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</si>
  <si>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</si>
  <si>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</si>
  <si>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</si>
  <si>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</si>
  <si>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</si>
  <si>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</si>
  <si>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</si>
  <si>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</si>
  <si>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</si>
  <si>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</si>
  <si>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</si>
  <si>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</si>
  <si>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</si>
  <si>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</si>
  <si>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</si>
  <si>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</si>
  <si>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</si>
  <si>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</si>
  <si>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</si>
  <si>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</si>
  <si>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</si>
  <si>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</si>
  <si>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</si>
  <si>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</si>
  <si>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</si>
  <si>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</si>
  <si>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</si>
  <si>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</si>
  <si>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</si>
  <si>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</si>
  <si>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</si>
  <si>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</si>
  <si>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</si>
  <si>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</si>
  <si>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</si>
  <si>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</si>
  <si>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</si>
  <si>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</si>
  <si>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</si>
  <si>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</si>
  <si>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</si>
  <si>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</si>
  <si>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</si>
  <si>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</si>
  <si>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</si>
  <si>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</si>
  <si>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</si>
  <si>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</si>
  <si>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</si>
  <si>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</si>
  <si>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</si>
  <si>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</si>
  <si>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</si>
  <si>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</si>
  <si>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</si>
  <si>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</si>
  <si>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</si>
  <si>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</si>
  <si>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</si>
  <si>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</si>
  <si>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</si>
  <si>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</si>
  <si>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</si>
  <si>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</si>
  <si>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</si>
  <si>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</si>
  <si>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</si>
  <si>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</si>
  <si>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</si>
  <si>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</si>
  <si>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</si>
  <si>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</si>
  <si>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</si>
  <si>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</si>
  <si>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</si>
  <si>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</si>
  <si>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</si>
  <si>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</si>
  <si>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</si>
  <si>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</si>
  <si>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</si>
  <si>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</si>
  <si>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</si>
  <si>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</si>
  <si>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</si>
  <si>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</si>
  <si>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</si>
  <si>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</si>
  <si>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</si>
  <si>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</si>
  <si>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</si>
  <si>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</si>
  <si>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</si>
  <si>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</si>
  <si>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</si>
  <si>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</si>
  <si>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</si>
  <si>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</si>
  <si>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</si>
  <si>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</si>
  <si>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</si>
  <si>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</si>
  <si>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</si>
  <si>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</si>
  <si>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</si>
  <si>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</si>
  <si>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</si>
  <si>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</si>
  <si>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</si>
  <si>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</si>
  <si>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</si>
  <si>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</si>
  <si>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</si>
  <si>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</si>
  <si>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</si>
  <si>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</si>
  <si>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</si>
  <si>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</si>
  <si>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</si>
  <si>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</si>
  <si>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</si>
  <si>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</si>
  <si>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</si>
  <si>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</si>
  <si>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</si>
  <si>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</si>
  <si>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</si>
  <si>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</si>
  <si>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</si>
  <si>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</si>
  <si>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</si>
  <si>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</si>
  <si>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</si>
  <si>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</si>
  <si>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</si>
  <si>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</si>
  <si>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</si>
  <si>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</si>
  <si>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</si>
  <si>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</si>
  <si>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</si>
  <si>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</si>
  <si>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</si>
  <si>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</si>
  <si>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</si>
  <si>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</si>
  <si>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</si>
  <si>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</si>
  <si>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</si>
  <si>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</si>
  <si>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</si>
  <si>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</si>
  <si>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</si>
  <si>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</si>
  <si>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</si>
  <si>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</si>
  <si>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</si>
  <si>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</si>
  <si>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</si>
  <si>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</si>
  <si>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</si>
  <si>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</si>
  <si>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</si>
  <si>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</si>
  <si>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</si>
  <si>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</si>
  <si>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</si>
  <si>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</si>
  <si>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</si>
  <si>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</si>
  <si>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</si>
  <si>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</si>
  <si>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</si>
  <si>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</si>
  <si>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</si>
  <si>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</si>
  <si>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</si>
  <si>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</si>
  <si>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</si>
  <si>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</si>
  <si>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</si>
  <si>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</si>
  <si>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</si>
  <si>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</si>
  <si>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</si>
  <si>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</si>
  <si>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</si>
  <si>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</si>
  <si>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</si>
  <si>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</si>
  <si>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</si>
  <si>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</si>
  <si>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</si>
  <si>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</si>
  <si>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</si>
  <si>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</si>
  <si>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</si>
  <si>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</si>
  <si>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</si>
  <si>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</si>
  <si>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</si>
  <si>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</si>
  <si>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</si>
  <si>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</si>
  <si>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</si>
  <si>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</si>
  <si>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</si>
  <si>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</si>
  <si>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</si>
  <si>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</si>
  <si>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</si>
  <si>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</si>
  <si>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</si>
  <si>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</si>
  <si>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</si>
  <si>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</si>
  <si>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</si>
  <si>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</si>
  <si>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</si>
  <si>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</si>
  <si>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</si>
  <si>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</si>
  <si>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</si>
  <si>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</si>
  <si>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</si>
  <si>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</si>
  <si>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</si>
  <si>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</si>
  <si>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</si>
  <si>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</si>
  <si>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</si>
  <si>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</si>
  <si>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</si>
  <si>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</si>
  <si>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</si>
  <si>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</si>
  <si>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</si>
  <si>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</si>
  <si>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</si>
  <si>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</si>
  <si>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</si>
  <si>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</si>
  <si>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</si>
  <si>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</si>
  <si>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</si>
  <si>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</si>
  <si>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</si>
  <si>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</si>
  <si>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</si>
  <si>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</si>
  <si>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</si>
  <si>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</si>
  <si>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</si>
  <si>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</si>
  <si>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</si>
  <si>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</si>
  <si>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</si>
  <si>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</si>
  <si>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</si>
  <si>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</si>
  <si>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</si>
  <si>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</si>
  <si>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</si>
  <si>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</si>
  <si>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</si>
  <si>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</si>
  <si>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</si>
  <si>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</si>
  <si>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</si>
  <si>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</si>
  <si>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</si>
  <si>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</si>
  <si>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</si>
  <si>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</si>
  <si>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</si>
  <si>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</si>
  <si>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</si>
  <si>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</si>
  <si>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</si>
  <si>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</si>
  <si>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</si>
  <si>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</si>
  <si>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</si>
  <si>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</si>
  <si>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</si>
  <si>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</si>
  <si>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</si>
  <si>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</si>
  <si>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</si>
  <si>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</si>
  <si>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</si>
  <si>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</si>
  <si>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</si>
  <si>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</si>
  <si>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</si>
  <si>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</si>
  <si>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</si>
  <si>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</si>
  <si>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</si>
  <si>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</si>
  <si>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</si>
  <si>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</si>
  <si>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</si>
  <si>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</si>
  <si>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</si>
  <si>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</si>
  <si>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</si>
  <si>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</si>
  <si>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</si>
  <si>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</si>
  <si>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</si>
  <si>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</si>
  <si>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</si>
  <si>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</si>
  <si>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</si>
  <si>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</si>
  <si>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</si>
  <si>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</si>
  <si>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</si>
  <si>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</si>
  <si>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</si>
  <si>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</si>
  <si>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</si>
  <si>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</si>
  <si>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</si>
  <si>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</si>
  <si>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</si>
  <si>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</si>
  <si>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</si>
  <si>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</si>
  <si>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</si>
  <si>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</si>
  <si>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</si>
  <si>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</si>
  <si>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</si>
  <si>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</si>
  <si>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</si>
  <si>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</si>
  <si>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</si>
  <si>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</si>
  <si>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</si>
  <si>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</si>
  <si>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</si>
  <si>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</si>
  <si>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</si>
  <si>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</si>
  <si>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</si>
  <si>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</si>
  <si>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</si>
  <si>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</si>
  <si>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</si>
  <si>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</si>
  <si>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</si>
  <si>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</si>
  <si>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</si>
  <si>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</si>
  <si>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</si>
  <si>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</si>
  <si>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</si>
  <si>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</si>
  <si>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</si>
  <si>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</si>
  <si>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</si>
  <si>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</si>
  <si>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</si>
  <si>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</si>
  <si>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</si>
  <si>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</si>
  <si>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</si>
  <si>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</si>
  <si>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</si>
  <si>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</si>
  <si>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</si>
  <si>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</si>
  <si>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</si>
  <si>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</si>
  <si>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</si>
  <si>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</si>
  <si>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</si>
  <si>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</si>
  <si>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</si>
  <si>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</si>
  <si>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</si>
  <si>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</si>
  <si>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</si>
  <si>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</si>
  <si>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</si>
  <si>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</si>
  <si>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</si>
  <si>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</si>
  <si>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</si>
  <si>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</si>
  <si>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</si>
  <si>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</si>
  <si>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</si>
  <si>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</si>
  <si>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</si>
  <si>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</si>
  <si>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</si>
  <si>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</si>
  <si>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</si>
  <si>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</si>
  <si>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</si>
  <si>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</si>
  <si>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</si>
  <si>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</si>
  <si>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</si>
  <si>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</si>
  <si>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</si>
  <si>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</si>
  <si>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</si>
  <si>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</si>
  <si>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</si>
  <si>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</si>
  <si>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</si>
  <si>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</si>
  <si>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</si>
  <si>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</si>
  <si>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</si>
  <si>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</si>
  <si>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</si>
  <si>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</si>
  <si>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</si>
  <si>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</si>
  <si>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</si>
  <si>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</si>
  <si>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</si>
  <si>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</si>
  <si>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</si>
  <si>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</si>
  <si>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</si>
  <si>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</si>
  <si>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</si>
  <si>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</si>
  <si>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</si>
  <si>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</si>
  <si>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</si>
  <si>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</si>
  <si>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</si>
  <si>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</si>
  <si>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</si>
  <si>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</si>
  <si>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</si>
  <si>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</si>
  <si>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</si>
  <si>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</si>
  <si>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</si>
  <si>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</si>
  <si>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</si>
  <si>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</si>
  <si>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</si>
  <si>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</si>
  <si>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</si>
  <si>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</si>
  <si>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</si>
  <si>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</si>
  <si>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</si>
  <si>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</si>
  <si>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</si>
  <si>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</si>
  <si>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</si>
  <si>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</si>
  <si>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</si>
  <si>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</si>
  <si>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</si>
  <si>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</si>
  <si>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</si>
  <si>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</si>
  <si>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</si>
  <si>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</si>
  <si>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</si>
  <si>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</si>
  <si>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</si>
  <si>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</si>
  <si>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</si>
  <si>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</si>
  <si>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</si>
  <si>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</si>
  <si>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</si>
  <si>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</si>
  <si>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</si>
  <si>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</si>
  <si>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</si>
  <si>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</si>
  <si>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</si>
  <si>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</si>
  <si>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</si>
  <si>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</si>
  <si>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</si>
  <si>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</si>
  <si>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</si>
  <si>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</si>
  <si>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</si>
  <si>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</si>
  <si>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</si>
  <si>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</si>
  <si>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</si>
  <si>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</si>
  <si>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</si>
  <si>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</si>
  <si>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</si>
  <si>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</si>
  <si>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</si>
  <si>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</si>
  <si>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</si>
  <si>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</si>
  <si>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</si>
  <si>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</si>
  <si>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</si>
  <si>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</si>
  <si>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</si>
  <si>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</si>
  <si>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</si>
  <si>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</si>
  <si>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</si>
  <si>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</si>
  <si>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</si>
  <si>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</si>
  <si>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</si>
  <si>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</si>
  <si>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</si>
  <si>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</si>
  <si>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</si>
  <si>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</si>
  <si>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</si>
  <si>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</si>
  <si>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</si>
  <si>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</si>
  <si>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</si>
  <si>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</si>
  <si>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</si>
  <si>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</si>
  <si>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</si>
  <si>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</si>
  <si>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</si>
  <si>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</si>
  <si>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</si>
  <si>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</si>
  <si>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</si>
  <si>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</si>
  <si>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</si>
  <si>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</si>
  <si>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</si>
  <si>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</si>
  <si>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</si>
  <si>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</si>
  <si>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</si>
  <si>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</si>
  <si>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</si>
  <si>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</si>
  <si>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</si>
  <si>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</si>
  <si>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</si>
  <si>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</si>
  <si>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</si>
  <si>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</si>
  <si>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</si>
  <si>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</si>
  <si>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</si>
  <si>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</si>
  <si>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</si>
  <si>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</si>
  <si>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</si>
  <si>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</si>
  <si>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</si>
  <si>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</si>
  <si>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</si>
  <si>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</si>
  <si>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</si>
  <si>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</si>
  <si>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</si>
  <si>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</si>
  <si>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</si>
  <si>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</si>
  <si>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</si>
  <si>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</si>
  <si>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</si>
  <si>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</si>
  <si>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</si>
  <si>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</si>
  <si>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</si>
  <si>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</si>
  <si>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</si>
  <si>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</si>
  <si>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</si>
  <si>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</si>
  <si>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</si>
  <si>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</si>
  <si>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</si>
  <si>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</si>
  <si>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</si>
  <si>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</si>
  <si>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</si>
  <si>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</si>
  <si>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</si>
  <si>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</si>
  <si>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</si>
  <si>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</si>
  <si>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</si>
  <si>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</si>
  <si>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</si>
  <si>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</si>
  <si>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</si>
  <si>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</si>
  <si>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</si>
  <si>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</si>
  <si>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</si>
  <si>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</si>
  <si>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</si>
  <si>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</si>
  <si>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</si>
  <si>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</si>
  <si>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</si>
  <si>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</si>
  <si>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</si>
  <si>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</si>
  <si>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</si>
  <si>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</si>
  <si>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</si>
  <si>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</si>
  <si>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</si>
  <si>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</si>
  <si>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</si>
  <si>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</si>
  <si>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</si>
  <si>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</si>
  <si>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</si>
  <si>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</si>
  <si>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</si>
  <si>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</si>
  <si>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</si>
  <si>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</si>
  <si>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</si>
  <si>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</si>
  <si>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</si>
  <si>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</si>
  <si>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</si>
  <si>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</si>
  <si>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</si>
  <si>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</si>
  <si>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</si>
  <si>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</si>
  <si>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</si>
  <si>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</si>
  <si>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</si>
  <si>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</si>
  <si>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</si>
  <si>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</si>
  <si>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</si>
  <si>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</si>
  <si>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</si>
  <si>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</si>
  <si>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</si>
  <si>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</si>
  <si>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</si>
  <si>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</si>
  <si>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</si>
  <si>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</si>
  <si>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</si>
  <si>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</si>
  <si>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</si>
  <si>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</si>
  <si>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</si>
  <si>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</si>
  <si>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</si>
  <si>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</si>
  <si>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</si>
  <si>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</si>
  <si>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</si>
  <si>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</si>
  <si>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</si>
  <si>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</si>
  <si>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</si>
  <si>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</si>
  <si>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</si>
  <si>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</si>
  <si>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</si>
  <si>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</si>
  <si>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</si>
  <si>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</si>
  <si>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</si>
  <si>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</si>
  <si>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</si>
  <si>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</si>
  <si>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</si>
  <si>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</si>
  <si>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</si>
  <si>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</si>
  <si>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</si>
  <si>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</si>
  <si>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</si>
  <si>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</si>
  <si>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</si>
  <si>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</si>
  <si>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</si>
  <si>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</si>
  <si>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</si>
  <si>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</si>
  <si>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</si>
  <si>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</si>
  <si>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</si>
  <si>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</si>
  <si>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</si>
  <si>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</si>
  <si>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</si>
  <si>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</si>
  <si>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</si>
  <si>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</si>
  <si>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</si>
  <si>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</si>
  <si>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</si>
  <si>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</si>
  <si>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</si>
  <si>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</si>
  <si>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</si>
  <si>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</si>
  <si>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</si>
  <si>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</si>
  <si>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</si>
  <si>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</si>
  <si>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</si>
  <si>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</si>
  <si>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</si>
  <si>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</si>
  <si>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</si>
  <si>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</si>
  <si>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</si>
  <si>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</si>
  <si>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</si>
  <si>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</si>
  <si>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</si>
  <si>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</si>
  <si>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</si>
  <si>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</si>
  <si>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</si>
  <si>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</si>
  <si>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</si>
  <si>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</si>
  <si>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</si>
  <si>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</si>
  <si>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</si>
  <si>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</si>
  <si>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</si>
  <si>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</si>
  <si>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</si>
  <si>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</si>
  <si>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</si>
  <si>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</si>
  <si>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</si>
  <si>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</si>
  <si>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</si>
  <si>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</si>
  <si>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</si>
  <si>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</si>
  <si>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</si>
  <si>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</si>
  <si>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</si>
  <si>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</si>
  <si>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</si>
  <si>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</si>
  <si>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</si>
  <si>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</si>
  <si>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</si>
  <si>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</si>
  <si>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</si>
  <si>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</si>
  <si>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</si>
  <si>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</si>
  <si>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</si>
  <si>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</si>
  <si>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</si>
  <si>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</si>
  <si>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</si>
  <si>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</si>
  <si>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</si>
  <si>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</si>
  <si>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</si>
  <si>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</si>
  <si>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</si>
  <si>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</si>
  <si>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</si>
  <si>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</si>
  <si>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</si>
  <si>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</si>
  <si>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</si>
  <si>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</si>
  <si>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</si>
  <si>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</si>
  <si>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</si>
  <si>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</si>
  <si>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</si>
  <si>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</si>
  <si>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</si>
  <si>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</si>
  <si>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</si>
  <si>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</si>
  <si>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</si>
  <si>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</si>
  <si>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</si>
  <si>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</si>
  <si>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</si>
  <si>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</si>
  <si>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</si>
  <si>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</si>
  <si>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</si>
  <si>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</si>
  <si>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</si>
  <si>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</si>
  <si>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</si>
  <si>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</si>
  <si>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</si>
  <si>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</si>
  <si>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</si>
  <si>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</si>
  <si>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</si>
  <si>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</si>
  <si>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</si>
  <si>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</si>
  <si>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</si>
  <si>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</si>
  <si>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</si>
  <si>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</si>
  <si>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</si>
  <si>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</si>
  <si>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</si>
  <si>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</si>
  <si>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</si>
  <si>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</si>
  <si>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</si>
  <si>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</si>
  <si>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</si>
  <si>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</si>
  <si>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</si>
  <si>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</si>
  <si>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</si>
  <si>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</si>
  <si>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</si>
  <si>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</si>
  <si>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</si>
  <si>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</si>
  <si>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</si>
  <si>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</si>
  <si>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</si>
  <si>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</si>
  <si>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</si>
  <si>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</si>
  <si>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</si>
  <si>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</si>
  <si>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</si>
  <si>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</si>
  <si>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</si>
  <si>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</si>
  <si>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</si>
  <si>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</si>
  <si>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</si>
  <si>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</si>
  <si>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</si>
  <si>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</si>
  <si>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</si>
  <si>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</si>
  <si>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</si>
  <si>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</si>
  <si>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</si>
  <si>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</si>
  <si>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</si>
  <si>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</si>
  <si>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</si>
  <si>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</si>
  <si>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</si>
  <si>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</si>
  <si>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</si>
  <si>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</si>
  <si>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</si>
  <si>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</si>
  <si>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</si>
  <si>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</si>
  <si>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</si>
  <si>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</si>
  <si>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</si>
  <si>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</si>
  <si>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</si>
  <si>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</si>
  <si>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</si>
  <si>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</si>
  <si>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</si>
  <si>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</si>
  <si>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</si>
  <si>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</si>
  <si>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</si>
  <si>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</si>
  <si>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</si>
  <si>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</si>
  <si>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</si>
  <si>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</si>
  <si>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</si>
  <si>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</si>
  <si>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</si>
  <si>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</si>
  <si>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</si>
  <si>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</si>
  <si>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</si>
  <si>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</si>
  <si>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</si>
  <si>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</si>
  <si>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</si>
  <si>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</si>
  <si>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</si>
  <si>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</si>
  <si>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</si>
  <si>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</si>
  <si>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</si>
  <si>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</si>
  <si>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</si>
  <si>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</si>
  <si>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</si>
  <si>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</si>
  <si>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</si>
  <si>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</si>
  <si>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</si>
  <si>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</si>
  <si>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</si>
  <si>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</si>
  <si>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</si>
  <si>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</si>
  <si>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</si>
  <si>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</si>
  <si>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</si>
  <si>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</si>
  <si>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</si>
  <si>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</si>
  <si>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</si>
  <si>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</si>
  <si>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</si>
  <si>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</si>
  <si>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</si>
  <si>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</si>
  <si>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</si>
  <si>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</si>
  <si>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</si>
  <si>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</si>
  <si>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</si>
  <si>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</si>
  <si>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</si>
  <si>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</si>
  <si>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</si>
  <si>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</si>
  <si>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</si>
  <si>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</si>
  <si>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</si>
  <si>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</si>
  <si>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</si>
  <si>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</si>
  <si>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</si>
  <si>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</si>
  <si>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</si>
  <si>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</si>
  <si>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</si>
  <si>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</si>
  <si>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</si>
  <si>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</si>
  <si>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</si>
  <si>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</si>
  <si>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</si>
  <si>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</si>
  <si>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</si>
  <si>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</si>
  <si>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</si>
  <si>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</si>
  <si>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</si>
  <si>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</si>
  <si>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</si>
  <si>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</si>
  <si>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</si>
  <si>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</si>
  <si>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</si>
  <si>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</si>
  <si>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</si>
  <si>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</si>
  <si>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</si>
  <si>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</si>
  <si>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</si>
  <si>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</si>
  <si>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</si>
  <si>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</si>
  <si>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</si>
  <si>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</si>
  <si>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</si>
  <si>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</si>
  <si>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</si>
  <si>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</si>
  <si>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</si>
  <si>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</si>
  <si>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</si>
  <si>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</si>
  <si>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</si>
  <si>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</si>
  <si>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</si>
  <si>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</si>
  <si>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</si>
  <si>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</si>
  <si>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</si>
  <si>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</si>
  <si>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</si>
  <si>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</si>
  <si>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</si>
  <si>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</si>
  <si>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</si>
  <si>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</si>
  <si>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</si>
  <si>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</si>
  <si>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</si>
  <si>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</si>
  <si>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</si>
  <si>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</si>
  <si>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</si>
  <si>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</si>
  <si>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</si>
  <si>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</si>
  <si>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</si>
  <si>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</si>
  <si>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</si>
  <si>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</si>
  <si>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</si>
  <si>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</si>
  <si>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</si>
  <si>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</si>
  <si>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</si>
  <si>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</si>
  <si>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</si>
  <si>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</si>
  <si>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</si>
  <si>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</si>
  <si>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</si>
  <si>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</si>
  <si>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</si>
  <si>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</si>
  <si>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</si>
  <si>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</si>
  <si>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</si>
  <si>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</si>
  <si>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</si>
  <si>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</si>
  <si>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</si>
  <si>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</si>
  <si>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</si>
  <si>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</si>
  <si>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</si>
  <si>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</si>
  <si>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</si>
  <si>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</si>
  <si>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</si>
  <si>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</si>
  <si>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</si>
  <si>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</si>
  <si>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</si>
  <si>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</si>
  <si>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</si>
  <si>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</si>
  <si>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</si>
  <si>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</si>
  <si>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</si>
  <si>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</si>
  <si>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</si>
  <si>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</si>
  <si>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</si>
  <si>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</si>
  <si>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</si>
  <si>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</si>
  <si>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</si>
  <si>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</si>
  <si>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</si>
  <si>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</si>
  <si>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</si>
  <si>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</si>
  <si>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</si>
  <si>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</si>
  <si>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</si>
  <si>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</si>
  <si>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</si>
  <si>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</si>
  <si>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</si>
  <si>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</si>
  <si>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</si>
  <si>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</si>
  <si>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</si>
  <si>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</si>
  <si>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</si>
  <si>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</si>
  <si>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</si>
  <si>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</si>
  <si>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</si>
  <si>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</si>
  <si>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</si>
  <si>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</si>
  <si>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</si>
  <si>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</si>
  <si>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</si>
  <si>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</si>
  <si>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</si>
  <si>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</si>
  <si>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</si>
  <si>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</si>
  <si>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</si>
  <si>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</si>
  <si>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</si>
  <si>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</si>
  <si>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</si>
  <si>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</si>
  <si>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</si>
  <si>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</si>
  <si>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</si>
  <si>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</si>
  <si>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</si>
  <si>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</si>
  <si>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</si>
  <si>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</si>
  <si>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</si>
  <si>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</si>
  <si>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</si>
  <si>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</si>
  <si>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</si>
  <si>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</si>
  <si>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</si>
  <si>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</si>
  <si>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</si>
  <si>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</si>
  <si>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</si>
  <si>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</si>
  <si>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</si>
  <si>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</si>
  <si>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</si>
  <si>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</si>
  <si>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</si>
  <si>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</si>
  <si>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</si>
  <si>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</si>
  <si>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</si>
  <si>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</si>
  <si>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</si>
  <si>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</si>
  <si>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</si>
  <si>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</si>
  <si>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</si>
  <si>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</si>
  <si>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</si>
  <si>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</si>
  <si>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</si>
  <si>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</si>
  <si>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</si>
  <si>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</si>
  <si>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</si>
  <si>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</si>
  <si>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</si>
  <si>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</si>
  <si>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</si>
  <si>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</si>
  <si>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</si>
  <si>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</si>
  <si>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</si>
  <si>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</si>
  <si>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</si>
  <si>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</si>
  <si>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</si>
  <si>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</si>
  <si>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</si>
  <si>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</si>
  <si>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</si>
  <si>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</si>
  <si>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</si>
  <si>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</si>
  <si>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</si>
  <si>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</si>
  <si>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</si>
  <si>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</si>
  <si>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</si>
  <si>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</si>
  <si>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</si>
  <si>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</si>
  <si>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</si>
  <si>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</si>
  <si>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</si>
  <si>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</si>
  <si>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</si>
  <si>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</si>
  <si>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</si>
  <si>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</si>
  <si>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</si>
  <si>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</si>
  <si>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</si>
  <si>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</si>
  <si>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</si>
  <si>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</si>
  <si>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</si>
  <si>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</si>
  <si>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</si>
  <si>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</si>
  <si>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</si>
  <si>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</si>
  <si>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</si>
  <si>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</si>
  <si>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</si>
  <si>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</si>
  <si>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</si>
  <si>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</si>
  <si>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</si>
  <si>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</si>
  <si>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</si>
  <si>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</si>
  <si>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</si>
  <si>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</si>
  <si>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</si>
  <si>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</si>
  <si>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</si>
  <si>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</si>
  <si>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</si>
  <si>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</si>
  <si>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</si>
  <si>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</si>
  <si>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</si>
  <si>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</si>
  <si>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</si>
  <si>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</si>
  <si>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</si>
  <si>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</si>
  <si>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</si>
  <si>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</si>
  <si>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</si>
  <si>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</si>
  <si>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</si>
  <si>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</si>
  <si>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</si>
  <si>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</si>
  <si>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</si>
  <si>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</si>
  <si>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</si>
  <si>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</si>
  <si>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</si>
  <si>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</si>
  <si>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</si>
  <si>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</si>
  <si>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</si>
  <si>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</si>
  <si>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</si>
  <si>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</si>
  <si>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</si>
  <si>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</si>
  <si>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</si>
  <si>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</si>
  <si>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</si>
  <si>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</si>
  <si>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</si>
  <si>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</si>
  <si>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</si>
  <si>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</si>
  <si>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</si>
  <si>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</si>
  <si>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</si>
  <si>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</si>
  <si>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</si>
  <si>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</si>
  <si>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</si>
  <si>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</si>
  <si>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</si>
  <si>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</si>
  <si>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</si>
  <si>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</si>
  <si>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</si>
  <si>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</si>
  <si>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</si>
  <si>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</si>
  <si>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</si>
  <si>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</si>
  <si>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</si>
  <si>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</si>
  <si>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</si>
  <si>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</si>
  <si>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</si>
  <si>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</si>
  <si>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</si>
  <si>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</si>
  <si>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</si>
  <si>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</si>
  <si>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</si>
  <si>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</si>
  <si>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</si>
  <si>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</si>
  <si>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</si>
  <si>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</si>
  <si>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</si>
  <si>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</si>
  <si>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</si>
  <si>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</si>
  <si>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</si>
  <si>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</si>
  <si>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</si>
  <si>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</si>
  <si>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</si>
  <si>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</si>
  <si>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</si>
  <si>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</si>
  <si>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</si>
  <si>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</si>
  <si>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</si>
  <si>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</si>
  <si>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</si>
  <si>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</si>
  <si>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</si>
  <si>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</si>
  <si>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</si>
  <si>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</si>
  <si>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</si>
  <si>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</si>
  <si>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</si>
  <si>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</si>
  <si>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</si>
  <si>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</si>
  <si>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</si>
  <si>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</si>
  <si>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</si>
  <si>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</si>
  <si>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</si>
  <si>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</si>
  <si>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</si>
  <si>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</si>
  <si>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</si>
  <si>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</si>
  <si>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</si>
  <si>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</si>
  <si>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</si>
  <si>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</si>
  <si>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</si>
  <si>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</si>
  <si>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</si>
  <si>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</si>
  <si>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</si>
  <si>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</si>
  <si>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</si>
  <si>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</si>
  <si>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</si>
  <si>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</si>
  <si>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</si>
  <si>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</si>
  <si>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</si>
  <si>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</si>
  <si>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</si>
  <si>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</si>
  <si>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</si>
  <si>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</si>
  <si>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</si>
  <si>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</si>
  <si>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</si>
  <si>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</si>
  <si>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</si>
  <si>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</si>
  <si>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</si>
  <si>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</si>
  <si>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</si>
  <si>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</si>
  <si>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</si>
  <si>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</si>
  <si>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</si>
  <si>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</si>
  <si>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</si>
  <si>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</si>
  <si>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</si>
  <si>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</si>
  <si>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</si>
  <si>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</si>
  <si>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</si>
  <si>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</si>
  <si>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</si>
  <si>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</si>
  <si>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</si>
  <si>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</si>
  <si>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</si>
  <si>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</si>
  <si>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</si>
  <si>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</si>
  <si>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</si>
  <si>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</si>
  <si>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</si>
  <si>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</si>
  <si>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</si>
  <si>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</si>
  <si>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</si>
  <si>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</si>
  <si>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</si>
  <si>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</si>
  <si>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</si>
  <si>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</si>
  <si>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</si>
  <si>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</si>
  <si>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</si>
  <si>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</si>
  <si>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</si>
  <si>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</si>
  <si>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</si>
  <si>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</si>
  <si>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</si>
  <si>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</si>
  <si>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</si>
  <si>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</si>
  <si>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</si>
  <si>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</si>
  <si>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</si>
  <si>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</si>
  <si>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</si>
  <si>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</si>
  <si>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</si>
  <si>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</si>
  <si>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</si>
  <si>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</si>
  <si>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</si>
  <si>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</si>
  <si>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</si>
  <si>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</si>
  <si>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</si>
  <si>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</si>
  <si>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</si>
  <si>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</si>
  <si>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</si>
  <si>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</si>
  <si>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</si>
  <si>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</si>
  <si>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</si>
  <si>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</si>
  <si>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</si>
  <si>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</si>
  <si>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</si>
  <si>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</si>
  <si>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</si>
  <si>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</si>
  <si>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</si>
  <si>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</si>
  <si>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</si>
  <si>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</si>
  <si>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</si>
  <si>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</si>
  <si>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</si>
  <si>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</si>
  <si>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</si>
  <si>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</si>
  <si>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</si>
  <si>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</si>
  <si>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</si>
  <si>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</si>
  <si>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</si>
  <si>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</si>
  <si>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</si>
  <si>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</si>
  <si>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</si>
  <si>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</si>
  <si>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</si>
  <si>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</si>
  <si>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</si>
  <si>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</si>
  <si>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</si>
  <si>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</si>
  <si>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</si>
  <si>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</si>
  <si>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</si>
  <si>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</si>
  <si>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</si>
  <si>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</si>
  <si>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</si>
  <si>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</si>
  <si>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</si>
  <si>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</si>
  <si>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</si>
  <si>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</si>
  <si>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</si>
  <si>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</si>
  <si>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</si>
  <si>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</si>
  <si>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</si>
  <si>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</si>
  <si>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</si>
  <si>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</si>
  <si>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</si>
  <si>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</si>
  <si>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</si>
  <si>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</si>
  <si>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</si>
  <si>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</si>
  <si>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</si>
  <si>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</si>
  <si>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</si>
  <si>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</si>
  <si>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</si>
  <si>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</si>
  <si>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</si>
  <si>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</si>
  <si>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</si>
  <si>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</si>
  <si>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</si>
  <si>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</si>
  <si>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</si>
  <si>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</si>
  <si>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</si>
  <si>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</si>
  <si>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</si>
  <si>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</si>
  <si>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</si>
  <si>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</si>
  <si>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</si>
  <si>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</si>
  <si>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</si>
  <si>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</si>
  <si>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</si>
  <si>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</si>
  <si>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</si>
  <si>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</si>
  <si>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</si>
  <si>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</si>
  <si>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</si>
  <si>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</si>
  <si>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</si>
  <si>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</si>
  <si>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</si>
  <si>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</si>
  <si>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</si>
  <si>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</si>
  <si>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</si>
  <si>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</si>
  <si>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</si>
  <si>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</si>
  <si>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</si>
  <si>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</si>
  <si>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</si>
  <si>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</si>
  <si>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</si>
  <si>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</si>
  <si>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</si>
  <si>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</si>
  <si>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</si>
  <si>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</si>
  <si>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</si>
  <si>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</si>
  <si>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</si>
  <si>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</si>
  <si>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</si>
  <si>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</si>
  <si>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</si>
  <si>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</si>
  <si>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</si>
  <si>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</si>
  <si>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</si>
  <si>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</si>
  <si>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</si>
  <si>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</si>
  <si>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</si>
  <si>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</si>
  <si>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</si>
  <si>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</si>
  <si>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</si>
  <si>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</si>
  <si>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</si>
  <si>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</si>
  <si>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</si>
  <si>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</si>
  <si>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</si>
  <si>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</si>
  <si>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</si>
  <si>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</si>
  <si>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</si>
  <si>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</si>
  <si>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</si>
  <si>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</si>
  <si>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</si>
  <si>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</si>
  <si>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</si>
  <si>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</si>
  <si>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</si>
  <si>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</si>
  <si>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</si>
  <si>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</si>
  <si>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</si>
  <si>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</si>
  <si>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</si>
  <si>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</si>
  <si>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</si>
  <si>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</si>
  <si>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</si>
  <si>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</si>
  <si>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</si>
  <si>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</si>
  <si>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</si>
  <si>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</si>
  <si>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</si>
  <si>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</si>
  <si>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</si>
  <si>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</si>
  <si>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</si>
  <si>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</si>
  <si>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</si>
  <si>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</si>
  <si>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</si>
  <si>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</si>
  <si>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</si>
  <si>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</si>
  <si>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</si>
  <si>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</si>
  <si>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</si>
  <si>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</si>
  <si>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</si>
  <si>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</si>
  <si>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</si>
  <si>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</si>
  <si>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</si>
  <si>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</si>
  <si>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</si>
  <si>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</si>
  <si>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</si>
  <si>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</si>
  <si>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</si>
  <si>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</si>
  <si>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</si>
  <si>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</si>
  <si>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</si>
  <si>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</si>
  <si>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</si>
  <si>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</si>
  <si>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</si>
  <si>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</si>
  <si>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</si>
  <si>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</si>
  <si>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</si>
  <si>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</si>
  <si>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</si>
  <si>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</si>
  <si>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</si>
  <si>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</si>
  <si>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</si>
  <si>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</si>
  <si>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</si>
  <si>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</si>
  <si>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</si>
  <si>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</si>
  <si>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</si>
  <si>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</si>
  <si>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</si>
  <si>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</si>
  <si>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</si>
  <si>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</si>
  <si>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</si>
  <si>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</si>
  <si>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</si>
  <si>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</si>
  <si>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</si>
  <si>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</si>
  <si>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</si>
  <si>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</si>
  <si>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</si>
  <si>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</si>
  <si>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</si>
  <si>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</si>
  <si>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</si>
  <si>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</si>
  <si>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</si>
  <si>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</si>
  <si>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</si>
  <si>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</si>
  <si>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</si>
  <si>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</si>
  <si>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</si>
  <si>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</si>
  <si>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</si>
  <si>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</si>
  <si>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</si>
  <si>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</si>
  <si>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</si>
  <si>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</si>
  <si>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</si>
  <si>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</si>
  <si>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</si>
  <si>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</si>
  <si>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</si>
  <si>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</si>
  <si>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</si>
  <si>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</si>
  <si>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</si>
  <si>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</si>
  <si>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</si>
  <si>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</si>
  <si>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</si>
  <si>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</si>
  <si>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</si>
  <si>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</si>
  <si>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</si>
  <si>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</si>
  <si>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</si>
  <si>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</si>
  <si>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</si>
  <si>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</si>
  <si>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</si>
  <si>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</si>
  <si>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</si>
  <si>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</si>
  <si>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</si>
  <si>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</si>
  <si>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</si>
  <si>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</si>
  <si>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</si>
  <si>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</si>
  <si>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</si>
  <si>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</si>
  <si>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</si>
  <si>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</si>
  <si>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</si>
  <si>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</si>
  <si>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</si>
  <si>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</si>
  <si>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</si>
  <si>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</si>
  <si>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</si>
  <si>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</si>
  <si>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</si>
  <si>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</si>
  <si>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</si>
  <si>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</si>
  <si>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</si>
  <si>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</si>
  <si>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</si>
  <si>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</si>
  <si>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</si>
  <si>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</si>
  <si>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</si>
  <si>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</si>
  <si>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</si>
  <si>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</si>
  <si>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</si>
  <si>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</si>
  <si>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</si>
  <si>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</si>
  <si>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</si>
  <si>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</si>
  <si>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</si>
  <si>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</si>
  <si>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</si>
  <si>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</si>
  <si>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</si>
  <si>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</si>
  <si>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</si>
  <si>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</si>
  <si>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</si>
  <si>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</si>
  <si>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</si>
  <si>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</si>
  <si>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</si>
  <si>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</si>
  <si>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</si>
  <si>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</si>
  <si>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</si>
  <si>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</si>
  <si>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</si>
  <si>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</si>
  <si>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</si>
  <si>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</si>
  <si>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</si>
  <si>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</si>
  <si>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</si>
  <si>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</si>
  <si>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</si>
  <si>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</si>
  <si>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</si>
  <si>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</si>
  <si>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</si>
  <si>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</si>
  <si>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</si>
  <si>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</si>
  <si>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</si>
  <si>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</si>
  <si>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</si>
  <si>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</si>
  <si>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</si>
  <si>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</si>
  <si>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</si>
  <si>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</si>
  <si>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</si>
  <si>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</si>
  <si>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</si>
  <si>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</si>
  <si>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</si>
  <si>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</si>
  <si>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</si>
  <si>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</si>
  <si>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</si>
  <si>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</si>
  <si>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</si>
  <si>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</si>
  <si>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</si>
  <si>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</si>
  <si>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</si>
  <si>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</si>
  <si>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</si>
  <si>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</si>
  <si>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</si>
  <si>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</si>
  <si>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</si>
  <si>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</si>
  <si>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</si>
  <si>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</si>
  <si>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</si>
  <si>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</si>
  <si>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</si>
  <si>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</si>
  <si>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</si>
  <si>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</si>
  <si>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</si>
  <si>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</si>
  <si>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</si>
  <si>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</si>
  <si>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</si>
  <si>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</si>
  <si>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</si>
  <si>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</si>
  <si>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</si>
  <si>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</si>
  <si>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</si>
  <si>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</si>
  <si>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</si>
  <si>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</si>
  <si>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</si>
  <si>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</si>
  <si>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</si>
  <si>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</si>
  <si>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</si>
  <si>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</si>
  <si>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</si>
  <si>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</si>
  <si>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</si>
  <si>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</si>
  <si>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</si>
  <si>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</si>
  <si>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</si>
  <si>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</si>
  <si>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</si>
  <si>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</si>
  <si>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</si>
  <si>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</si>
  <si>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</si>
  <si>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</si>
  <si>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</si>
  <si>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</si>
  <si>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</si>
  <si>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</si>
  <si>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</si>
  <si>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</si>
  <si>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</si>
  <si>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</si>
  <si>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</si>
  <si>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</si>
  <si>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</si>
  <si>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</si>
  <si>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</si>
  <si>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</si>
  <si>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</si>
  <si>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</si>
  <si>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</si>
  <si>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</si>
  <si>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</si>
  <si>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</si>
  <si>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</si>
  <si>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</si>
  <si>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</si>
  <si>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</si>
  <si>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</si>
  <si>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</si>
  <si>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</si>
  <si>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</si>
  <si>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</si>
  <si>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</si>
  <si>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</si>
  <si>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</si>
  <si>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</si>
  <si>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</si>
  <si>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</si>
  <si>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</si>
  <si>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</si>
  <si>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</si>
  <si>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</si>
  <si>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</si>
  <si>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</si>
  <si>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</si>
  <si>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</si>
  <si>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</si>
  <si>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</si>
  <si>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</si>
  <si>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</si>
  <si>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</si>
  <si>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</si>
  <si>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</si>
  <si>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</si>
  <si>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</si>
  <si>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</si>
  <si>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</si>
  <si>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</si>
  <si>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</si>
  <si>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</si>
  <si>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</si>
  <si>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</si>
  <si>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</si>
  <si>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</si>
  <si>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</si>
  <si>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</si>
  <si>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</si>
  <si>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</si>
  <si>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</si>
  <si>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</si>
  <si>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</si>
  <si>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</si>
  <si>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</si>
  <si>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</si>
  <si>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</si>
  <si>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</si>
  <si>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</si>
  <si>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</si>
  <si>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</si>
  <si>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</si>
  <si>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</si>
  <si>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</si>
  <si>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</si>
  <si>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</si>
  <si>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</si>
  <si>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</si>
  <si>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</si>
  <si>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</si>
  <si>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</si>
  <si>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</si>
  <si>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</si>
  <si>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</si>
  <si>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</si>
  <si>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</si>
  <si>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</si>
  <si>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</si>
  <si>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</si>
  <si>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</si>
  <si>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</si>
  <si>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</si>
  <si>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</si>
  <si>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</si>
  <si>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</si>
  <si>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</si>
  <si>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</si>
  <si>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</si>
  <si>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</si>
  <si>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</si>
  <si>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</si>
  <si>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</si>
  <si>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</si>
  <si>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</si>
  <si>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</si>
  <si>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</si>
  <si>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</si>
  <si>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</si>
  <si>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</si>
  <si>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</si>
  <si>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</si>
  <si>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</si>
  <si>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</si>
  <si>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</si>
  <si>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</si>
  <si>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</si>
  <si>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</si>
  <si>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</si>
  <si>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</si>
  <si>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</si>
  <si>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</si>
  <si>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</si>
  <si>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</si>
  <si>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</si>
  <si>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</si>
  <si>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</si>
  <si>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</si>
  <si>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</si>
  <si>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</si>
  <si>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</si>
  <si>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</si>
  <si>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</si>
  <si>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</si>
  <si>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</si>
  <si>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</si>
  <si>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</si>
  <si>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</si>
  <si>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</si>
  <si>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</si>
  <si>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</si>
  <si>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</si>
  <si>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</si>
  <si>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</si>
  <si>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</si>
  <si>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</si>
  <si>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</si>
  <si>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</si>
  <si>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</si>
  <si>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</si>
  <si>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</si>
  <si>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</si>
  <si>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</si>
  <si>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</si>
  <si>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</si>
  <si>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</si>
  <si>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</si>
  <si>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</si>
  <si>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</si>
  <si>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</si>
  <si>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</si>
  <si>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</si>
  <si>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</si>
  <si>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</si>
  <si>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</si>
  <si>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</si>
  <si>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</si>
  <si>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</si>
  <si>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</si>
  <si>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</si>
  <si>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</si>
  <si>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</si>
  <si>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</si>
  <si>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</si>
  <si>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</si>
  <si>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</si>
  <si>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</si>
  <si>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</si>
  <si>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</si>
  <si>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</si>
  <si>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</si>
  <si>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</si>
  <si>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</si>
  <si>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</si>
  <si>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</si>
  <si>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</si>
  <si>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</si>
  <si>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</si>
  <si>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</si>
  <si>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</si>
  <si>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</si>
  <si>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</si>
  <si>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</si>
  <si>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</si>
  <si>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</si>
  <si>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</si>
  <si>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</si>
  <si>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</si>
  <si>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</si>
  <si>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</si>
  <si>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</si>
  <si>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</si>
  <si>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</si>
  <si>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</si>
  <si>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</si>
  <si>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</si>
  <si>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</si>
  <si>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</si>
  <si>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</si>
  <si>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</si>
  <si>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</si>
  <si>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</si>
  <si>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</si>
  <si>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</si>
  <si>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</si>
  <si>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</si>
  <si>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</si>
  <si>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</si>
  <si>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</si>
  <si>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</si>
  <si>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</si>
  <si>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</si>
  <si>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</si>
  <si>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</si>
  <si>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</si>
  <si>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</si>
  <si>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</si>
  <si>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</si>
  <si>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</si>
  <si>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</si>
  <si>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</si>
  <si>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</si>
  <si>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</si>
  <si>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</si>
  <si>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</si>
  <si>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</si>
  <si>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</si>
  <si>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</si>
  <si>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</si>
  <si>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</si>
  <si>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</si>
  <si>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</si>
  <si>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</si>
  <si>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</si>
  <si>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</si>
  <si>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</si>
  <si>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</si>
  <si>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</si>
  <si>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</si>
  <si>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</si>
  <si>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</si>
  <si>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</si>
  <si>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</si>
  <si>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</si>
  <si>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</si>
  <si>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</si>
  <si>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</si>
  <si>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</si>
  <si>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</si>
  <si>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</si>
  <si>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</si>
  <si>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</si>
  <si>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</si>
  <si>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</si>
  <si>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</si>
  <si>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</si>
  <si>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</si>
  <si>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</si>
  <si>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</si>
  <si>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</si>
  <si>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</si>
  <si>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</si>
  <si>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</si>
  <si>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</si>
  <si>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</si>
  <si>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</si>
  <si>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</si>
  <si>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</si>
  <si>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</si>
  <si>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</si>
  <si>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</si>
  <si>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</si>
  <si>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</si>
  <si>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</si>
  <si>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</si>
  <si>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</si>
  <si>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</si>
  <si>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</si>
  <si>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</si>
  <si>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</si>
  <si>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</si>
  <si>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</si>
  <si>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</si>
  <si>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</si>
  <si>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</si>
  <si>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</si>
  <si>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</si>
  <si>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</si>
  <si>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</si>
  <si>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</si>
  <si>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</si>
  <si>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</si>
  <si>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</si>
  <si>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</si>
  <si>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</si>
  <si>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</si>
  <si>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</si>
  <si>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</si>
  <si>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</si>
  <si>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</si>
  <si>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</si>
  <si>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</si>
  <si>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</si>
  <si>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</si>
  <si>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</si>
  <si>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</si>
  <si>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</si>
  <si>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</si>
  <si>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</si>
  <si>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</si>
  <si>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</si>
  <si>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</si>
  <si>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</si>
  <si>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</si>
  <si>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</si>
  <si>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</si>
  <si>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</si>
  <si>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</si>
  <si>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</si>
  <si>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</si>
  <si>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</si>
  <si>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</si>
  <si>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</si>
  <si>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</si>
  <si>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</si>
  <si>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</si>
  <si>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</si>
  <si>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</si>
  <si>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</si>
  <si>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</si>
  <si>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</si>
  <si>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</si>
  <si>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</si>
  <si>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</si>
  <si>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</si>
  <si>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</si>
  <si>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</si>
  <si>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</si>
  <si>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</si>
  <si>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</si>
  <si>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</si>
  <si>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</si>
  <si>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</si>
  <si>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</si>
  <si>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</si>
  <si>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</si>
  <si>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</si>
  <si>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</si>
  <si>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</si>
  <si>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</si>
  <si>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</si>
  <si>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</si>
  <si>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</si>
  <si>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</si>
  <si>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</si>
  <si>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</si>
  <si>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</si>
  <si>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</si>
  <si>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</si>
  <si>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</si>
  <si>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</si>
  <si>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</si>
  <si>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</si>
  <si>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</si>
  <si>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</si>
  <si>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</si>
  <si>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</si>
  <si>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</si>
  <si>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</si>
  <si>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</si>
  <si>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</si>
  <si>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</si>
  <si>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</si>
  <si>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</si>
  <si>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</si>
  <si>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</si>
  <si>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</si>
  <si>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</si>
  <si>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</si>
  <si>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</si>
  <si>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</si>
  <si>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</si>
  <si>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</si>
  <si>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</si>
  <si>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</si>
  <si>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</si>
  <si>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</si>
  <si>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</si>
  <si>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</si>
  <si>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</si>
  <si>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</si>
  <si>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</si>
  <si>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</si>
  <si>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</si>
  <si>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</si>
  <si>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</si>
  <si>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</si>
  <si>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</si>
  <si>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</si>
  <si>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</si>
  <si>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</si>
  <si>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</si>
  <si>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</si>
  <si>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</si>
  <si>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</si>
  <si>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</si>
  <si>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</si>
  <si>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</si>
  <si>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</si>
  <si>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</si>
  <si>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</si>
  <si>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</si>
  <si>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</si>
  <si>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</si>
  <si>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</si>
  <si>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</si>
  <si>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</si>
  <si>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</si>
  <si>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</si>
  <si>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</si>
  <si>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</si>
  <si>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</si>
  <si>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</si>
  <si>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</si>
  <si>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</si>
  <si>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</si>
  <si>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</si>
  <si>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</si>
  <si>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</si>
  <si>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</si>
  <si>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</si>
  <si>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</si>
  <si>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</si>
  <si>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</si>
  <si>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</si>
  <si>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</si>
  <si>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</si>
  <si>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</si>
  <si>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</si>
  <si>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</si>
  <si>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</si>
  <si>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</si>
  <si>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</si>
  <si>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</si>
  <si>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</si>
  <si>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</si>
  <si>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</si>
  <si>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</si>
  <si>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</si>
  <si>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</si>
  <si>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</si>
  <si>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</si>
  <si>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</si>
  <si>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</si>
  <si>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</si>
  <si>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</si>
  <si>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</si>
  <si>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</si>
  <si>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</si>
  <si>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</si>
  <si>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</si>
  <si>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</si>
  <si>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</si>
  <si>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</si>
  <si>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</si>
  <si>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</si>
  <si>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</si>
  <si>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</si>
  <si>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</si>
  <si>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</si>
  <si>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</si>
  <si>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</si>
  <si>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</si>
  <si>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</si>
  <si>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</si>
  <si>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</si>
  <si>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</si>
  <si>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</si>
  <si>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</si>
  <si>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</si>
  <si>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</si>
  <si>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</si>
  <si>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</si>
  <si>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</si>
  <si>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</si>
  <si>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</si>
  <si>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</si>
  <si>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</si>
  <si>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</si>
  <si>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</si>
  <si>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</si>
  <si>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</si>
  <si>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</si>
  <si>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</si>
  <si>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</si>
  <si>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</si>
  <si>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</si>
  <si>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</si>
  <si>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</si>
  <si>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</si>
  <si>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</si>
  <si>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</si>
  <si>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</si>
  <si>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</si>
  <si>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</si>
  <si>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</si>
  <si>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</si>
  <si>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</si>
  <si>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</si>
  <si>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</si>
  <si>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</si>
  <si>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</si>
  <si>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</si>
  <si>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</si>
  <si>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</si>
  <si>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</si>
  <si>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</si>
  <si>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</si>
  <si>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</si>
  <si>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</si>
  <si>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</si>
  <si>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</si>
  <si>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</si>
  <si>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</si>
  <si>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</si>
  <si>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</si>
  <si>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</si>
  <si>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</si>
  <si>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</si>
  <si>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</si>
  <si>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</si>
  <si>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</si>
  <si>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</si>
  <si>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</si>
  <si>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</si>
  <si>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</si>
  <si>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</si>
  <si>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</si>
  <si>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</si>
  <si>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</si>
  <si>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</si>
  <si>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</si>
  <si>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</si>
  <si>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</si>
  <si>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</si>
  <si>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</si>
  <si>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</si>
  <si>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</si>
  <si>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</si>
  <si>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</si>
  <si>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</si>
  <si>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</si>
  <si>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</si>
  <si>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</si>
  <si>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</si>
  <si>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</si>
  <si>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</si>
  <si>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</si>
  <si>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</si>
  <si>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</si>
  <si>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</si>
  <si>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</si>
  <si>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</si>
  <si>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</si>
  <si>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</si>
  <si>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</si>
  <si>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</si>
  <si>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</si>
  <si>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</si>
  <si>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</si>
  <si>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</si>
  <si>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</si>
  <si>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</si>
  <si>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</si>
  <si>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</si>
  <si>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</si>
  <si>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</si>
  <si>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</si>
  <si>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</si>
  <si>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</si>
  <si>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</si>
  <si>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</si>
  <si>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</si>
  <si>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</si>
  <si>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</si>
  <si>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</si>
  <si>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</si>
  <si>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</si>
  <si>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</si>
  <si>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</si>
  <si>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</si>
  <si>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</si>
  <si>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</si>
  <si>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</si>
  <si>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</si>
  <si>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</si>
  <si>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</si>
  <si>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</si>
  <si>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</si>
  <si>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</si>
  <si>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</si>
  <si>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</si>
  <si>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</si>
  <si>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</si>
  <si>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</si>
  <si>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</si>
  <si>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</si>
  <si>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</si>
  <si>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</si>
  <si>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</si>
  <si>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</si>
  <si>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</si>
  <si>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</si>
  <si>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</si>
  <si>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</si>
  <si>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</si>
  <si>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</si>
  <si>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</si>
  <si>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</si>
  <si>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</si>
  <si>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</si>
  <si>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</si>
  <si>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</si>
  <si>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</si>
  <si>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</si>
  <si>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</si>
  <si>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</si>
  <si>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</si>
  <si>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</si>
  <si>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</si>
  <si>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</si>
  <si>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</si>
  <si>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</si>
  <si>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</si>
  <si>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</si>
  <si>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</si>
  <si>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</si>
  <si>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</si>
  <si>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</si>
  <si>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</si>
  <si>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</si>
  <si>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</si>
  <si>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</si>
  <si>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</si>
  <si>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</si>
  <si>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</si>
  <si>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</si>
  <si>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</si>
  <si>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</si>
  <si>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</si>
  <si>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</si>
  <si>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</si>
  <si>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</si>
  <si>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</si>
  <si>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</si>
  <si>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</si>
  <si>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</si>
  <si>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</si>
  <si>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</si>
  <si>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</si>
  <si>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</si>
  <si>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</si>
  <si>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</si>
  <si>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</si>
  <si>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</si>
  <si>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</si>
  <si>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</si>
  <si>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</si>
  <si>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</si>
  <si>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</si>
  <si>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</si>
  <si>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</si>
  <si>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</si>
  <si>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</si>
  <si>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</si>
  <si>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</si>
  <si>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</si>
  <si>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</si>
  <si>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</si>
  <si>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</si>
  <si>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</si>
  <si>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</si>
  <si>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</si>
  <si>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</si>
  <si>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</si>
  <si>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</si>
  <si>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</si>
  <si>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</si>
  <si>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</si>
  <si>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</si>
  <si>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</si>
  <si>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</si>
  <si>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</si>
  <si>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</si>
  <si>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</si>
  <si>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</si>
  <si>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</si>
  <si>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</si>
  <si>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</si>
  <si>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</si>
  <si>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</si>
  <si>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</si>
  <si>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</si>
  <si>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</si>
  <si>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</si>
  <si>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</si>
  <si>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</si>
  <si>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</si>
  <si>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</si>
  <si>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</si>
  <si>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</si>
  <si>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</si>
  <si>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</si>
  <si>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</si>
  <si>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</si>
  <si>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</si>
  <si>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</si>
  <si>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</si>
  <si>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</si>
  <si>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</si>
  <si>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</si>
  <si>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</si>
  <si>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</si>
  <si>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</si>
  <si>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</si>
  <si>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</si>
  <si>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</si>
  <si>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</si>
  <si>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</si>
  <si>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</si>
  <si>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</si>
  <si>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</si>
  <si>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</si>
  <si>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</si>
  <si>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</si>
  <si>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</si>
  <si>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</si>
  <si>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</si>
  <si>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</si>
  <si>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</si>
  <si>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</si>
  <si>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</si>
  <si>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</si>
  <si>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</si>
  <si>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</si>
  <si>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</si>
  <si>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</si>
  <si>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</si>
  <si>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</si>
  <si>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</si>
  <si>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</si>
  <si>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</si>
  <si>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</si>
  <si>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</si>
  <si>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</si>
  <si>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</si>
  <si>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</si>
  <si>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</si>
  <si>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</si>
  <si>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</si>
  <si>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</si>
  <si>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</si>
  <si>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</si>
  <si>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</si>
  <si>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</si>
  <si>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</si>
  <si>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</si>
  <si>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</si>
  <si>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</si>
  <si>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</si>
  <si>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</si>
  <si>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</si>
  <si>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</si>
  <si>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</si>
  <si>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</si>
  <si>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</si>
  <si>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</si>
  <si>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</si>
  <si>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</si>
  <si>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</si>
  <si>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</si>
  <si>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</si>
  <si>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</si>
  <si>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</si>
  <si>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</si>
  <si>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</si>
  <si>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</si>
  <si>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</si>
  <si>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</si>
  <si>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</si>
  <si>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</si>
  <si>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</si>
  <si>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</si>
  <si>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</si>
  <si>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</si>
  <si>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</si>
  <si>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</si>
  <si>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</si>
  <si>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</si>
  <si>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</si>
  <si>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</si>
  <si>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</si>
  <si>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</si>
  <si>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</si>
  <si>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</si>
  <si>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</si>
  <si>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</si>
  <si>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</si>
  <si>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</si>
  <si>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</si>
  <si>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</si>
  <si>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</si>
  <si>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</si>
  <si>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</si>
  <si>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</si>
  <si>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</si>
  <si>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</si>
  <si>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</si>
  <si>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</si>
  <si>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</si>
  <si>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</si>
  <si>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</si>
  <si>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</si>
  <si>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</si>
  <si>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</si>
  <si>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</si>
  <si>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</si>
  <si>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</si>
  <si>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</si>
  <si>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</si>
  <si>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</si>
  <si>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</si>
  <si>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</si>
  <si>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</si>
  <si>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</si>
  <si>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</si>
  <si>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</si>
  <si>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</si>
  <si>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</si>
  <si>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</si>
  <si>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</si>
  <si>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</si>
  <si>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</si>
  <si>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</si>
  <si>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</si>
  <si>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</si>
  <si>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</si>
  <si>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</si>
  <si>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</si>
  <si>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</si>
  <si>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</si>
  <si>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</si>
  <si>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</si>
  <si>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</si>
  <si>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</si>
  <si>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</si>
  <si>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</si>
  <si>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</si>
  <si>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</si>
  <si>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</si>
  <si>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</si>
  <si>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</si>
  <si>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</si>
  <si>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</si>
  <si>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</si>
  <si>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</si>
  <si>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</si>
  <si>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</si>
  <si>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</si>
  <si>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</si>
  <si>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</si>
  <si>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</si>
  <si>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</si>
  <si>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</si>
  <si>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</si>
  <si>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</si>
  <si>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</si>
  <si>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</si>
  <si>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</si>
  <si>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</si>
  <si>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</si>
  <si>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</si>
  <si>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</si>
  <si>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</si>
  <si>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</si>
  <si>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</si>
  <si>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</si>
  <si>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</si>
  <si>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</si>
  <si>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</si>
  <si>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</si>
  <si>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</si>
  <si>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</si>
  <si>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</si>
  <si>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</si>
  <si>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</si>
  <si>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</si>
  <si>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</si>
  <si>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</si>
  <si>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</si>
  <si>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</si>
  <si>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</si>
  <si>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</si>
  <si>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</si>
  <si>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</si>
  <si>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</si>
  <si>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</si>
  <si>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</si>
  <si>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</si>
  <si>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</si>
  <si>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</si>
  <si>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</si>
  <si>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</si>
  <si>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</si>
  <si>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</si>
  <si>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</si>
  <si>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</si>
  <si>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</si>
  <si>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</si>
  <si>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</si>
  <si>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</si>
  <si>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</si>
  <si>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</si>
  <si>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</si>
  <si>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</si>
  <si>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</si>
  <si>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</si>
  <si>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</si>
  <si>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</si>
  <si>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</si>
  <si>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</si>
  <si>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</si>
  <si>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</si>
  <si>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</si>
  <si>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</si>
  <si>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</si>
  <si>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</si>
  <si>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</si>
  <si>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</si>
  <si>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</si>
  <si>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</si>
  <si>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</si>
  <si>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</si>
  <si>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</si>
  <si>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</si>
  <si>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</si>
  <si>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</si>
  <si>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</si>
  <si>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</si>
  <si>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</si>
  <si>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</si>
  <si>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</si>
  <si>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</si>
  <si>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</si>
  <si>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</si>
  <si>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</si>
  <si>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</si>
  <si>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</si>
  <si>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</si>
  <si>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</si>
  <si>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</si>
  <si>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</si>
  <si>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</si>
  <si>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</si>
  <si>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</si>
  <si>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</si>
  <si>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</si>
  <si>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</si>
  <si>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</si>
  <si>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</si>
  <si>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</si>
  <si>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</si>
  <si>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</si>
  <si>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</si>
  <si>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</si>
  <si>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</si>
  <si>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</si>
  <si>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</si>
  <si>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</si>
  <si>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</si>
  <si>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</si>
  <si>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</si>
  <si>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</si>
  <si>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</si>
  <si>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</si>
  <si>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</si>
  <si>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</si>
  <si>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</si>
  <si>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</si>
  <si>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</si>
  <si>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</si>
  <si>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</si>
  <si>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</si>
  <si>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</si>
  <si>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</si>
  <si>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</si>
  <si>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</si>
  <si>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</si>
  <si>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</si>
  <si>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</si>
  <si>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</si>
  <si>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</si>
  <si>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</si>
  <si>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</si>
  <si>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</si>
  <si>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</si>
  <si>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</si>
  <si>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</si>
  <si>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</si>
  <si>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</si>
  <si>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</si>
  <si>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</si>
  <si>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</si>
  <si>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</si>
  <si>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</si>
  <si>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</si>
  <si>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</si>
  <si>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</si>
  <si>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</si>
  <si>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</si>
  <si>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</si>
  <si>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</si>
  <si>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</si>
  <si>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</si>
  <si>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</si>
  <si>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</si>
  <si>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</si>
  <si>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</si>
  <si>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</si>
  <si>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</si>
  <si>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</si>
  <si>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</si>
  <si>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</si>
  <si>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</si>
  <si>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</si>
  <si>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</si>
  <si>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</si>
  <si>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</si>
  <si>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</si>
  <si>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</si>
  <si>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</si>
  <si>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</si>
  <si>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</si>
  <si>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</si>
  <si>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</si>
  <si>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</si>
  <si>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</si>
  <si>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</si>
  <si>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</si>
  <si>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</si>
  <si>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</si>
  <si>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</si>
  <si>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</si>
  <si>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</si>
  <si>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</si>
  <si>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</si>
  <si>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</si>
  <si>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</si>
  <si>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</si>
  <si>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</si>
  <si>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</si>
  <si>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</si>
  <si>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</si>
  <si>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</si>
  <si>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</si>
  <si>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</si>
  <si>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</si>
  <si>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</si>
  <si>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</si>
  <si>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</si>
  <si>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</si>
  <si>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</si>
  <si>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</si>
  <si>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</si>
  <si>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</si>
  <si>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</si>
  <si>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</si>
  <si>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</si>
  <si>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</si>
  <si>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</si>
  <si>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</si>
  <si>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</si>
  <si>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</si>
  <si>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</si>
  <si>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</si>
  <si>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</si>
  <si>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</si>
  <si>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</si>
  <si>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</si>
  <si>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</si>
  <si>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</si>
  <si>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</si>
  <si>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</si>
  <si>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</si>
  <si>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</si>
  <si>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</si>
  <si>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</si>
  <si>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</si>
  <si>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</si>
  <si>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</si>
  <si>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</si>
  <si>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</si>
  <si>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</si>
  <si>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</si>
  <si>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</si>
  <si>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</si>
  <si>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</si>
  <si>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</si>
  <si>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</si>
  <si>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</si>
  <si>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</si>
  <si>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</si>
  <si>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</si>
  <si>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</si>
  <si>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</si>
  <si>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</si>
  <si>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</si>
  <si>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</si>
  <si>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</si>
  <si>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</si>
  <si>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</si>
  <si>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</si>
  <si>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</si>
  <si>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</si>
  <si>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</si>
  <si>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</si>
  <si>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</si>
  <si>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</si>
  <si>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</si>
  <si>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</si>
  <si>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</si>
  <si>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</si>
  <si>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</si>
  <si>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</si>
  <si>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</si>
  <si>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</si>
  <si>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</si>
  <si>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</si>
  <si>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</si>
  <si>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</si>
  <si>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</si>
  <si>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</si>
  <si>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</si>
  <si>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</si>
  <si>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</si>
  <si>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</si>
  <si>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</si>
  <si>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</si>
  <si>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</si>
  <si>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</si>
  <si>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</si>
  <si>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</si>
  <si>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</si>
  <si>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</si>
  <si>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</si>
  <si>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</si>
  <si>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</si>
  <si>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</si>
  <si>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</si>
  <si>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</si>
  <si>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</si>
  <si>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</si>
  <si>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</si>
  <si>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</si>
  <si>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</si>
  <si>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</si>
  <si>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</si>
  <si>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</si>
  <si>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</si>
  <si>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</si>
  <si>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</si>
  <si>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</si>
  <si>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</si>
  <si>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</si>
  <si>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</si>
  <si>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</si>
  <si>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</si>
  <si>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</si>
  <si>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</si>
  <si>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</si>
  <si>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</si>
  <si>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</si>
  <si>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</si>
  <si>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</si>
  <si>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</si>
  <si>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</si>
  <si>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</si>
  <si>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</si>
  <si>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</si>
  <si>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</si>
  <si>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</si>
  <si>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</si>
  <si>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</si>
  <si>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</si>
  <si>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</si>
  <si>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</si>
  <si>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</si>
  <si>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</si>
  <si>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</si>
  <si>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</si>
  <si>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</si>
  <si>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</si>
  <si>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</si>
  <si>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</si>
  <si>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</si>
  <si>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</si>
  <si>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</si>
  <si>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</si>
  <si>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</si>
  <si>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</si>
  <si>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</si>
  <si>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</si>
  <si>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</si>
  <si>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</si>
  <si>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</si>
  <si>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</si>
  <si>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</si>
  <si>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</si>
  <si>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</si>
  <si>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</si>
  <si>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</si>
  <si>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</si>
  <si>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</si>
  <si>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</si>
  <si>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</si>
  <si>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</si>
  <si>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</si>
  <si>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</si>
  <si>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</si>
  <si>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</si>
  <si>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</si>
  <si>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</si>
  <si>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</si>
  <si>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</si>
  <si>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</si>
  <si>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</si>
  <si>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</si>
  <si>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</si>
  <si>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</si>
  <si>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</si>
  <si>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</si>
  <si>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</si>
  <si>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</si>
  <si>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</si>
  <si>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</si>
  <si>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</si>
  <si>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</si>
  <si>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</si>
  <si>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</si>
  <si>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</si>
  <si>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</si>
  <si>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</si>
  <si>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</si>
  <si>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</si>
  <si>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</si>
  <si>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</si>
  <si>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</si>
  <si>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</si>
  <si>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</si>
  <si>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</si>
  <si>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</si>
  <si>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</si>
  <si>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</si>
  <si>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</si>
  <si>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</si>
  <si>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</si>
  <si>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</si>
  <si>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</si>
  <si>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</si>
  <si>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</si>
  <si>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</si>
  <si>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</si>
  <si>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</si>
  <si>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</si>
  <si>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</si>
  <si>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</si>
  <si>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</si>
  <si>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</si>
  <si>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</si>
  <si>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</si>
  <si>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</si>
  <si>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</si>
  <si>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</si>
  <si>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</si>
  <si>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</si>
  <si>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</si>
  <si>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</si>
  <si>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</si>
  <si>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</si>
  <si>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</si>
  <si>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</si>
  <si>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</si>
  <si>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</si>
  <si>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</si>
  <si>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</si>
  <si>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</si>
  <si>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</si>
  <si>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</si>
  <si>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</si>
  <si>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</si>
  <si>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</si>
  <si>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</si>
  <si>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</si>
  <si>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</si>
  <si>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</si>
  <si>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</si>
  <si>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</si>
  <si>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</si>
  <si>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</si>
  <si>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</si>
  <si>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</si>
  <si>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</si>
  <si>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</si>
  <si>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</si>
  <si>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</si>
  <si>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</si>
  <si>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</si>
  <si>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</si>
  <si>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</si>
  <si>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</si>
  <si>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</si>
  <si>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</si>
  <si>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</si>
  <si>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</si>
  <si>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</si>
  <si>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</si>
  <si>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</si>
  <si>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</si>
  <si>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</si>
  <si>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</si>
  <si>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</si>
  <si>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</si>
  <si>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</si>
  <si>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</si>
  <si>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</si>
  <si>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</si>
  <si>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</si>
  <si>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</si>
  <si>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</si>
  <si>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</si>
  <si>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</si>
  <si>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</si>
  <si>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</si>
  <si>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</si>
  <si>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</si>
  <si>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</si>
  <si>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</si>
  <si>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</si>
  <si>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</si>
  <si>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</si>
  <si>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</si>
  <si>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</si>
  <si>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</si>
  <si>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</si>
  <si>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</si>
  <si>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</si>
  <si>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</si>
  <si>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</si>
  <si>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</si>
  <si>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</si>
  <si>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</si>
  <si>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</si>
  <si>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</si>
  <si>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</si>
  <si>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</si>
  <si>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</si>
  <si>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</si>
  <si>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</si>
  <si>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</si>
  <si>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</si>
  <si>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</si>
  <si>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</si>
  <si>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</si>
  <si>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</si>
  <si>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</si>
  <si>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</si>
  <si>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</si>
  <si>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</si>
  <si>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</si>
  <si>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</si>
  <si>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</si>
  <si>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</si>
  <si>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</si>
  <si>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</si>
  <si>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</si>
  <si>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</si>
  <si>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</si>
  <si>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</si>
  <si>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</si>
  <si>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</si>
  <si>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</si>
  <si>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</si>
  <si>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</si>
  <si>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</si>
  <si>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</si>
  <si>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</si>
  <si>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</si>
  <si>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</si>
  <si>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</si>
  <si>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</si>
  <si>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</si>
  <si>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</si>
  <si>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</si>
  <si>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</si>
  <si>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</si>
  <si>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</si>
  <si>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</si>
  <si>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</si>
  <si>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</si>
  <si>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</si>
  <si>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</si>
  <si>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</si>
  <si>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</si>
  <si>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</si>
  <si>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</si>
  <si>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</si>
  <si>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</si>
  <si>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</si>
  <si>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</si>
  <si>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</si>
  <si>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</si>
  <si>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</si>
  <si>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</si>
  <si>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</si>
  <si>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</si>
  <si>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</si>
  <si>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</si>
  <si>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</si>
  <si>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</si>
  <si>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</si>
  <si>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</si>
  <si>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</si>
  <si>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</si>
  <si>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</si>
  <si>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</si>
  <si>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</si>
  <si>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</si>
  <si>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</si>
  <si>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</si>
  <si>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</si>
  <si>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</si>
  <si>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</si>
  <si>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</si>
  <si>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</si>
  <si>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</si>
  <si>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</si>
  <si>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</si>
  <si>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</si>
  <si>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</si>
  <si>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</si>
  <si>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</si>
  <si>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</si>
  <si>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</si>
  <si>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</si>
  <si>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</si>
  <si>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</si>
  <si>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</si>
  <si>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</si>
  <si>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</si>
  <si>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</si>
  <si>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</si>
  <si>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</si>
  <si>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</si>
  <si>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</si>
  <si>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</si>
  <si>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</si>
  <si>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</si>
  <si>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</si>
  <si>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</si>
  <si>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</si>
  <si>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</si>
  <si>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</si>
  <si>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</si>
  <si>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</si>
  <si>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</si>
  <si>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</si>
  <si>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</si>
  <si>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</si>
  <si>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</si>
  <si>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</si>
  <si>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</si>
  <si>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</si>
  <si>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</si>
  <si>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</si>
  <si>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</si>
  <si>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</si>
  <si>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</si>
  <si>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</si>
  <si>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</si>
  <si>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</si>
  <si>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</si>
  <si>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</si>
  <si>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</si>
  <si>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</si>
  <si>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</si>
  <si>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</si>
  <si>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</si>
  <si>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</si>
  <si>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</si>
  <si>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</si>
  <si>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</si>
  <si>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</si>
  <si>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</si>
  <si>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</si>
  <si>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</si>
  <si>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</si>
  <si>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</si>
  <si>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</si>
  <si>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</si>
  <si>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</si>
  <si>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</si>
  <si>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</si>
  <si>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</si>
  <si>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</si>
  <si>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</si>
  <si>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</si>
  <si>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</si>
  <si>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</si>
  <si>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</si>
  <si>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</si>
  <si>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</si>
  <si>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</si>
  <si>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</si>
  <si>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</si>
  <si>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</si>
  <si>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</si>
  <si>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</si>
  <si>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</si>
  <si>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</si>
  <si>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</si>
  <si>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</si>
  <si>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</si>
  <si>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</si>
  <si>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</si>
  <si>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</si>
  <si>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</si>
  <si>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</si>
  <si>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</si>
  <si>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</si>
  <si>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</si>
  <si>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</si>
  <si>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</si>
  <si>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</si>
  <si>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</si>
  <si>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</si>
  <si>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</si>
  <si>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</si>
  <si>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</si>
  <si>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</si>
  <si>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</si>
  <si>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</si>
  <si>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</si>
  <si>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</si>
  <si>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</si>
  <si>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</si>
  <si>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</si>
  <si>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</si>
  <si>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</si>
  <si>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</si>
  <si>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</si>
  <si>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</si>
  <si>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</si>
  <si>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</si>
  <si>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</si>
  <si>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</si>
  <si>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</si>
  <si>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</si>
  <si>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</si>
  <si>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</si>
  <si>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</si>
  <si>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</si>
  <si>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</si>
  <si>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</si>
  <si>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</si>
  <si>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</si>
  <si>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</si>
  <si>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</si>
  <si>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</si>
  <si>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</si>
  <si>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</si>
  <si>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</si>
  <si>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</si>
  <si>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</si>
  <si>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</si>
  <si>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</si>
  <si>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</si>
  <si>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</si>
  <si>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</si>
  <si>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</si>
  <si>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</si>
  <si>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</si>
  <si>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</si>
  <si>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</si>
  <si>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</si>
  <si>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</si>
  <si>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</si>
  <si>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</si>
  <si>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</si>
  <si>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</si>
  <si>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</si>
  <si>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</si>
  <si>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</si>
  <si>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</si>
  <si>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</si>
  <si>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</si>
  <si>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</si>
  <si>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</si>
  <si>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</si>
  <si>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</si>
  <si>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</si>
  <si>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</si>
  <si>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</si>
  <si>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</si>
  <si>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</si>
  <si>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</si>
  <si>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</si>
  <si>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</si>
  <si>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</si>
  <si>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</si>
  <si>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</si>
  <si>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</si>
  <si>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</si>
  <si>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</si>
  <si>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</si>
  <si>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</si>
  <si>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</si>
  <si>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</si>
  <si>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</si>
  <si>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</si>
  <si>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</si>
  <si>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</si>
  <si>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</si>
  <si>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</si>
  <si>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</si>
  <si>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</si>
  <si>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</si>
  <si>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</si>
  <si>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</si>
  <si>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</si>
  <si>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</si>
  <si>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</si>
  <si>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</si>
  <si>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</si>
  <si>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</si>
  <si>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</si>
  <si>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</si>
  <si>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</si>
  <si>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</si>
  <si>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</si>
  <si>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</si>
  <si>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</si>
  <si>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</si>
  <si>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</si>
  <si>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</si>
  <si>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</si>
  <si>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</si>
  <si>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</si>
  <si>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</si>
  <si>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</si>
  <si>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</si>
  <si>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</si>
  <si>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</si>
  <si>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</si>
  <si>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</si>
  <si>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</si>
  <si>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</si>
  <si>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</si>
  <si>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</si>
  <si>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</si>
  <si>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</si>
  <si>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</si>
  <si>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</si>
  <si>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</si>
  <si>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</si>
  <si>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</si>
  <si>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</si>
  <si>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</si>
  <si>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</si>
  <si>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</si>
  <si>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</si>
  <si>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</si>
  <si>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</si>
  <si>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</si>
  <si>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</si>
  <si>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</si>
  <si>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</si>
  <si>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</si>
  <si>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</si>
  <si>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</si>
  <si>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</si>
  <si>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</si>
  <si>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</si>
  <si>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</si>
  <si>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</si>
  <si>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</si>
  <si>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</si>
  <si>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</si>
  <si>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</si>
  <si>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</si>
  <si>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</si>
  <si>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</si>
  <si>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</si>
  <si>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</si>
  <si>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</si>
  <si>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</si>
  <si>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</si>
  <si>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</si>
  <si>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</si>
  <si>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</si>
  <si>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</si>
  <si>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</si>
  <si>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</si>
  <si>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</si>
  <si>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</si>
  <si>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</si>
  <si>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</si>
  <si>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</si>
  <si>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</si>
  <si>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</si>
  <si>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</si>
  <si>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</si>
  <si>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</si>
  <si>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</si>
  <si>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</si>
  <si>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</si>
  <si>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</si>
  <si>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</si>
  <si>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</si>
  <si>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</si>
  <si>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</si>
  <si>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</si>
  <si>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</si>
  <si>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</si>
  <si>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</si>
  <si>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</si>
  <si>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</si>
  <si>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</si>
  <si>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</si>
  <si>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</si>
  <si>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</si>
  <si>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</si>
  <si>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</si>
  <si>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</si>
  <si>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</si>
  <si>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</si>
  <si>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</si>
  <si>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</si>
  <si>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</si>
  <si>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</si>
  <si>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</si>
  <si>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</si>
  <si>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</si>
  <si>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</si>
  <si>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</si>
  <si>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</si>
  <si>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</si>
  <si>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</si>
  <si>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</si>
  <si>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</si>
  <si>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</si>
  <si>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</si>
  <si>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</si>
  <si>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</si>
  <si>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</si>
  <si>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</si>
  <si>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</si>
  <si>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</si>
  <si>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</si>
  <si>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</si>
  <si>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</si>
  <si>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</si>
  <si>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</si>
  <si>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</si>
  <si>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</si>
  <si>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</si>
  <si>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</si>
  <si>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</si>
  <si>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</si>
  <si>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</si>
  <si>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</si>
  <si>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</si>
  <si>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</si>
  <si>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</si>
  <si>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</si>
  <si>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</si>
  <si>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</si>
  <si>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</si>
  <si>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</si>
  <si>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</si>
  <si>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</si>
  <si>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</si>
  <si>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</si>
  <si>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</si>
  <si>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</si>
  <si>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</si>
  <si>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</si>
  <si>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</si>
  <si>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</si>
  <si>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</si>
  <si>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</si>
  <si>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</si>
  <si>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</si>
  <si>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</si>
  <si>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</si>
  <si>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</si>
  <si>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</si>
  <si>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</si>
  <si>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</si>
  <si>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</si>
  <si>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</si>
  <si>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</si>
  <si>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</si>
  <si>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</si>
  <si>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</si>
  <si>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</si>
  <si>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</si>
  <si>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</si>
  <si>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</si>
  <si>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</si>
  <si>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</si>
  <si>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</si>
  <si>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</si>
  <si>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</si>
  <si>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</si>
  <si>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</si>
  <si>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</si>
  <si>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</si>
  <si>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</si>
  <si>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</si>
  <si>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</si>
  <si>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</si>
  <si>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</si>
  <si>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</si>
  <si>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</si>
  <si>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</si>
  <si>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</si>
  <si>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</si>
  <si>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</si>
  <si>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</si>
  <si>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</si>
  <si>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</si>
  <si>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</si>
  <si>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</si>
  <si>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</si>
  <si>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</si>
  <si>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</si>
  <si>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</si>
  <si>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</si>
  <si>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</si>
  <si>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</si>
  <si>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</si>
  <si>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</si>
  <si>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</si>
  <si>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</si>
  <si>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</si>
  <si>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</si>
  <si>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</si>
  <si>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</si>
  <si>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</si>
  <si>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</si>
  <si>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</si>
  <si>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</si>
  <si>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</si>
  <si>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</si>
  <si>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</si>
  <si>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</si>
  <si>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</si>
  <si>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</si>
  <si>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</si>
  <si>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</si>
  <si>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</si>
  <si>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</si>
  <si>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</si>
  <si>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</si>
  <si>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</si>
  <si>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</si>
  <si>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</si>
  <si>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</si>
  <si>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</si>
  <si>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</si>
  <si>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</si>
  <si>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</si>
  <si>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</si>
  <si>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</si>
  <si>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</si>
  <si>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</si>
  <si>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</si>
  <si>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</si>
  <si>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</si>
  <si>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</si>
  <si>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</si>
  <si>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</si>
  <si>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</si>
  <si>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</si>
  <si>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</si>
  <si>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</si>
  <si>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</si>
  <si>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</si>
  <si>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</si>
  <si>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</si>
  <si>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</si>
  <si>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</si>
  <si>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</si>
  <si>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</si>
  <si>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</si>
  <si>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</si>
  <si>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</si>
  <si>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</si>
  <si>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</si>
  <si>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</si>
  <si>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</si>
  <si>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</si>
  <si>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</si>
  <si>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</si>
  <si>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</si>
  <si>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</si>
  <si>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</si>
  <si>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</si>
  <si>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</si>
  <si>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</si>
  <si>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</si>
  <si>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</si>
  <si>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</si>
  <si>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</si>
  <si>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</si>
  <si>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</si>
  <si>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</si>
  <si>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</si>
  <si>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</si>
  <si>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</si>
  <si>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</si>
  <si>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</si>
  <si>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</si>
  <si>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</si>
  <si>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</si>
  <si>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</si>
  <si>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</si>
  <si>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</si>
  <si>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</si>
  <si>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</si>
  <si>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</si>
  <si>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</si>
  <si>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</si>
  <si>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</si>
  <si>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</si>
  <si>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</si>
  <si>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</si>
  <si>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</si>
  <si>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</si>
  <si>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</si>
  <si>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</si>
  <si>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</si>
  <si>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</si>
  <si>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</si>
  <si>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</si>
  <si>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</si>
  <si>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</si>
  <si>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</si>
  <si>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</si>
  <si>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</si>
  <si>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</si>
  <si>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</si>
  <si>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</si>
  <si>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</si>
  <si>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</si>
  <si>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</si>
  <si>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</si>
  <si>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</si>
  <si>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</si>
  <si>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</si>
  <si>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</si>
  <si>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</si>
  <si>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</si>
  <si>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</si>
  <si>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</si>
  <si>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</si>
  <si>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</si>
  <si>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</si>
  <si>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</si>
  <si>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</si>
  <si>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</si>
  <si>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</si>
  <si>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</si>
  <si>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</si>
  <si>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</si>
  <si>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</si>
  <si>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</si>
  <si>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</si>
  <si>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</si>
  <si>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</si>
  <si>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</si>
  <si>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</si>
  <si>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</si>
  <si>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</si>
  <si>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</si>
  <si>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</si>
  <si>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</si>
  <si>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</si>
  <si>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</si>
  <si>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</si>
  <si>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</si>
  <si>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</si>
  <si>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</si>
  <si>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</si>
  <si>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</si>
  <si>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</si>
  <si>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</si>
  <si>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</si>
  <si>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</si>
  <si>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</si>
  <si>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</si>
  <si>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</si>
  <si>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</si>
  <si>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</si>
  <si>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</si>
  <si>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</si>
  <si>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</si>
  <si>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</si>
  <si>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</si>
  <si>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</si>
  <si>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</si>
  <si>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</si>
  <si>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</si>
  <si>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</si>
  <si>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</si>
  <si>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</si>
  <si>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</si>
  <si>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</si>
  <si>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</si>
  <si>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</si>
  <si>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</si>
  <si>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</si>
  <si>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</si>
  <si>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</si>
  <si>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</si>
  <si>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</si>
  <si>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</si>
  <si>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</si>
  <si>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</si>
  <si>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</si>
  <si>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</si>
  <si>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</si>
  <si>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</si>
  <si>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</si>
  <si>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</si>
  <si>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</si>
  <si>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</si>
  <si>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</si>
  <si>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</si>
  <si>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</si>
  <si>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</si>
  <si>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</si>
  <si>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</si>
  <si>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</si>
  <si>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</si>
  <si>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</si>
  <si>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</si>
  <si>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</si>
  <si>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</si>
  <si>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</si>
  <si>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</si>
  <si>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</si>
  <si>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</si>
  <si>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</si>
  <si>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</si>
  <si>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</si>
  <si>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</si>
  <si>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</si>
  <si>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</si>
  <si>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</si>
  <si>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</si>
  <si>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</si>
  <si>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</si>
  <si>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</si>
  <si>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</si>
  <si>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</si>
  <si>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</si>
  <si>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</si>
  <si>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</si>
  <si>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</si>
  <si>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</si>
  <si>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</si>
  <si>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</si>
  <si>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</si>
  <si>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</si>
  <si>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</si>
  <si>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</si>
  <si>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</si>
  <si>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</si>
  <si>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</si>
  <si>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</si>
  <si>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</si>
  <si>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</si>
  <si>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</si>
  <si>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</si>
  <si>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</si>
  <si>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</si>
  <si>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</si>
  <si>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</si>
  <si>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</si>
  <si>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</si>
  <si>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</si>
  <si>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</si>
  <si>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</si>
  <si>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</si>
  <si>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</si>
  <si>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</si>
  <si>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</si>
  <si>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</si>
  <si>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</si>
  <si>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</si>
  <si>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</si>
  <si>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</si>
  <si>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</si>
  <si>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</si>
  <si>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</si>
  <si>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</si>
  <si>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</si>
  <si>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</si>
  <si>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</si>
  <si>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</si>
  <si>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</si>
  <si>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</si>
  <si>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</si>
  <si>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</si>
  <si>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</si>
  <si>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</si>
  <si>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</si>
  <si>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</si>
  <si>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</si>
  <si>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</si>
  <si>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</si>
  <si>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</si>
  <si>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</si>
  <si>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</si>
  <si>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</si>
  <si>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</si>
  <si>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</si>
  <si>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</si>
  <si>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</si>
  <si>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</si>
  <si>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</si>
  <si>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</si>
  <si>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</si>
  <si>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</si>
  <si>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</si>
  <si>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</si>
  <si>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</si>
  <si>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</si>
  <si>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</si>
  <si>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</si>
  <si>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</si>
  <si>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</si>
  <si>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</si>
  <si>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</si>
  <si>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</si>
  <si>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</si>
  <si>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</si>
  <si>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</si>
  <si>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</si>
  <si>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</si>
  <si>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</si>
  <si>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</si>
  <si>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</si>
  <si>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</si>
  <si>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</si>
  <si>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</si>
  <si>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</si>
  <si>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</si>
  <si>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</si>
  <si>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</si>
  <si>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</si>
  <si>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</si>
  <si>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</si>
  <si>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</si>
  <si>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</si>
  <si>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</si>
  <si>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</si>
  <si>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</si>
  <si>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</si>
  <si>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</si>
  <si>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</si>
  <si>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</si>
  <si>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</si>
  <si>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</si>
  <si>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</si>
  <si>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</si>
  <si>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</si>
  <si>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</si>
  <si>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</si>
  <si>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</si>
  <si>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</si>
  <si>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</si>
  <si>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</si>
  <si>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</si>
  <si>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</si>
  <si>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</si>
  <si>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</si>
  <si>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</si>
  <si>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</si>
  <si>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</si>
  <si>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</si>
  <si>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</si>
  <si>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</si>
  <si>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</si>
  <si>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</si>
  <si>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</si>
  <si>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</si>
  <si>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</si>
  <si>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</si>
  <si>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</si>
  <si>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</si>
  <si>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</si>
  <si>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</si>
  <si>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</si>
  <si>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</si>
  <si>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</si>
  <si>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</si>
  <si>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</si>
  <si>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</si>
  <si>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</si>
  <si>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</si>
  <si>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</si>
  <si>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</si>
  <si>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</si>
  <si>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</si>
  <si>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</si>
  <si>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</si>
  <si>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</si>
  <si>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</si>
  <si>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</si>
  <si>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</si>
  <si>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</si>
  <si>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</si>
  <si>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</si>
  <si>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</si>
  <si>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</si>
  <si>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</si>
  <si>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</si>
  <si>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</si>
  <si>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</si>
  <si>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</si>
  <si>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</si>
  <si>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</si>
  <si>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</si>
  <si>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</si>
  <si>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</si>
  <si>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</si>
  <si>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</si>
  <si>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</si>
  <si>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</si>
  <si>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</si>
  <si>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</si>
  <si>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</si>
  <si>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</si>
  <si>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</si>
  <si>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</si>
  <si>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</si>
  <si>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</si>
  <si>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</si>
  <si>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</si>
  <si>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</si>
  <si>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</si>
  <si>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</si>
  <si>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</si>
  <si>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</si>
  <si>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</si>
  <si>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</si>
  <si>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</si>
  <si>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</si>
  <si>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</si>
  <si>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</si>
  <si>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</si>
  <si>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</si>
  <si>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</si>
  <si>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</si>
  <si>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</si>
  <si>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</si>
  <si>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</si>
  <si>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</si>
  <si>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</si>
  <si>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</si>
  <si>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</si>
  <si>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</si>
  <si>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</si>
  <si>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</si>
  <si>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</si>
  <si>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</si>
  <si>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</si>
  <si>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</si>
  <si>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</si>
  <si>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</si>
  <si>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</si>
  <si>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</si>
  <si>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</si>
  <si>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</si>
  <si>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</si>
  <si>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</si>
  <si>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</si>
  <si>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</si>
  <si>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</si>
  <si>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</si>
  <si>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</si>
  <si>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</si>
  <si>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</si>
  <si>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</si>
  <si>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</si>
  <si>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</si>
  <si>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</si>
  <si>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</si>
  <si>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</si>
  <si>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</si>
  <si>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</si>
  <si>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</si>
  <si>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</si>
  <si>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</si>
  <si>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</si>
  <si>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</si>
  <si>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</si>
  <si>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</si>
  <si>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</si>
  <si>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</si>
  <si>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</si>
  <si>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</si>
  <si>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</si>
  <si>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</si>
  <si>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</si>
  <si>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</si>
  <si>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</si>
  <si>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</si>
  <si>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</si>
  <si>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</si>
  <si>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</si>
  <si>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</si>
  <si>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</si>
  <si>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</si>
  <si>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</si>
  <si>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</si>
  <si>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</si>
  <si>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</si>
  <si>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</si>
  <si>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</si>
  <si>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</si>
  <si>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</si>
  <si>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</si>
  <si>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</si>
  <si>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</si>
  <si>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</si>
  <si>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</si>
  <si>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</si>
  <si>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</si>
  <si>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</si>
  <si>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</si>
  <si>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</si>
  <si>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</si>
  <si>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</si>
  <si>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</si>
  <si>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</si>
  <si>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</si>
  <si>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</si>
  <si>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</si>
  <si>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</si>
  <si>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</si>
  <si>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</si>
  <si>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</si>
  <si>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</si>
  <si>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</si>
  <si>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</si>
  <si>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</si>
  <si>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</si>
  <si>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</si>
  <si>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</si>
  <si>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</si>
  <si>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</si>
  <si>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</si>
  <si>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</si>
  <si>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</si>
  <si>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</si>
  <si>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</si>
  <si>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</si>
  <si>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</si>
  <si>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</si>
  <si>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</si>
  <si>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</si>
  <si>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</si>
  <si>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</si>
  <si>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</si>
  <si>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</si>
  <si>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</si>
  <si>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</si>
  <si>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</si>
  <si>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</si>
  <si>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</si>
  <si>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</si>
  <si>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</si>
  <si>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</si>
  <si>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</si>
  <si>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</si>
  <si>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</si>
  <si>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</si>
  <si>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</si>
  <si>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</si>
  <si>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</si>
  <si>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</si>
  <si>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</si>
  <si>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</si>
  <si>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</si>
  <si>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</si>
  <si>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</si>
  <si>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</si>
  <si>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</si>
  <si>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</si>
  <si>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</si>
  <si>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</si>
  <si>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</si>
  <si>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</si>
  <si>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</si>
  <si>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</si>
  <si>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</si>
  <si>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</si>
  <si>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</si>
  <si>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</si>
  <si>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</si>
  <si>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</si>
  <si>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</si>
  <si>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</si>
  <si>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</si>
  <si>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</si>
  <si>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</si>
  <si>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</si>
  <si>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</si>
  <si>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</si>
  <si>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</si>
  <si>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</si>
  <si>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</si>
  <si>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</si>
  <si>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</si>
  <si>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</si>
  <si>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</si>
  <si>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</si>
  <si>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</si>
  <si>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</si>
  <si>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</si>
  <si>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</si>
  <si>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</si>
  <si>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</si>
  <si>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</si>
  <si>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</si>
  <si>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</si>
  <si>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</si>
  <si>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</si>
  <si>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</si>
  <si>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</si>
  <si>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</si>
  <si>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</si>
  <si>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</si>
  <si>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</si>
  <si>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</si>
  <si>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</si>
  <si>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</si>
  <si>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</si>
  <si>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</si>
  <si>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</si>
  <si>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</si>
  <si>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</si>
  <si>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</si>
  <si>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</si>
  <si>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</si>
  <si>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</si>
  <si>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</si>
  <si>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</si>
  <si>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</si>
  <si>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</si>
  <si>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</si>
  <si>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</si>
  <si>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</si>
  <si>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</si>
  <si>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</si>
  <si>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</si>
  <si>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</si>
  <si>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</si>
  <si>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</si>
  <si>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</si>
  <si>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</si>
  <si>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</si>
  <si>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</si>
  <si>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</si>
  <si>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</si>
  <si>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</si>
  <si>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</si>
  <si>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</si>
  <si>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</si>
  <si>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</si>
  <si>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</si>
  <si>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</si>
  <si>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</si>
  <si>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</si>
  <si>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</si>
  <si>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</si>
  <si>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</si>
  <si>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</si>
  <si>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</si>
  <si>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</si>
  <si>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</si>
  <si>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</si>
  <si>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</si>
  <si>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</si>
  <si>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</si>
  <si>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</si>
  <si>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</si>
  <si>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</si>
  <si>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</si>
  <si>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</si>
  <si>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</si>
  <si>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</si>
  <si>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</si>
  <si>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</si>
  <si>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</si>
  <si>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</si>
  <si>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</si>
  <si>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</si>
  <si>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</si>
  <si>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</si>
  <si>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</si>
  <si>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</si>
  <si>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</si>
  <si>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</si>
  <si>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</si>
  <si>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</si>
  <si>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</si>
  <si>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</si>
  <si>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</si>
  <si>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</si>
  <si>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</si>
  <si>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</si>
  <si>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</si>
  <si>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</si>
  <si>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</si>
  <si>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</si>
  <si>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</si>
  <si>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</si>
  <si>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</si>
  <si>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</si>
  <si>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</si>
  <si>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</si>
  <si>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</si>
  <si>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</si>
  <si>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</si>
  <si>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</si>
  <si>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</si>
  <si>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</si>
  <si>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</si>
  <si>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</si>
  <si>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</si>
  <si>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</si>
  <si>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</si>
  <si>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</si>
  <si>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</si>
  <si>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</si>
  <si>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</si>
  <si>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</si>
  <si>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</si>
  <si>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</si>
  <si>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</si>
  <si>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</si>
  <si>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</si>
  <si>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</si>
  <si>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</si>
  <si>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</si>
  <si>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</si>
  <si>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</si>
  <si>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</si>
  <si>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</si>
  <si>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</si>
  <si>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</si>
  <si>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</si>
  <si>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</si>
  <si>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</si>
  <si>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</si>
  <si>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</si>
  <si>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</si>
  <si>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</si>
  <si>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</si>
  <si>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</si>
  <si>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</si>
  <si>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</si>
  <si>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</si>
  <si>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</si>
  <si>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</si>
  <si>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</si>
  <si>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</si>
  <si>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</si>
  <si>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</si>
  <si>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</si>
  <si>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</si>
  <si>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</si>
  <si>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</si>
  <si>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</si>
  <si>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</si>
  <si>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</si>
  <si>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</si>
  <si>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</si>
  <si>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</si>
  <si>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</si>
  <si>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</si>
  <si>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</si>
  <si>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</si>
  <si>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</si>
  <si>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</si>
  <si>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</si>
  <si>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</si>
  <si>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</si>
  <si>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</si>
  <si>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</si>
  <si>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</si>
  <si>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</si>
  <si>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</si>
  <si>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</si>
  <si>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</si>
  <si>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</si>
  <si>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</si>
  <si>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</si>
  <si>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</si>
  <si>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</si>
  <si>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</si>
  <si>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</si>
  <si>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</si>
  <si>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</si>
  <si>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</si>
  <si>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</si>
  <si>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</si>
  <si>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</si>
  <si>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</si>
  <si>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</si>
  <si>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</si>
  <si>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</si>
  <si>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</si>
  <si>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</si>
  <si>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</si>
  <si>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</si>
  <si>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</si>
  <si>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</si>
  <si>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</si>
  <si>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</si>
  <si>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</si>
  <si>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</si>
  <si>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</si>
  <si>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</si>
  <si>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</si>
  <si>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</si>
  <si>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</si>
  <si>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</si>
  <si>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</si>
  <si>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</si>
  <si>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</si>
  <si>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</si>
  <si>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</si>
  <si>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</si>
  <si>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</si>
  <si>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</si>
  <si>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</si>
  <si>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</si>
  <si>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</si>
  <si>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</si>
  <si>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</si>
  <si>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</si>
  <si>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</si>
  <si>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</si>
  <si>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</si>
  <si>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</si>
  <si>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</si>
  <si>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</si>
  <si>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</si>
  <si>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</si>
  <si>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</si>
  <si>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</si>
  <si>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</si>
  <si>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</si>
  <si>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</si>
  <si>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</si>
  <si>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</si>
  <si>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</si>
  <si>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</si>
  <si>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</si>
  <si>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</si>
  <si>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</si>
  <si>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</si>
  <si>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</si>
  <si>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</si>
  <si>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</si>
  <si>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</si>
  <si>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</si>
  <si>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</si>
  <si>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</si>
  <si>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</si>
  <si>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</si>
  <si>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</si>
  <si>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</si>
  <si>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</si>
  <si>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</si>
  <si>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</si>
  <si>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</si>
  <si>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</si>
  <si>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</si>
  <si>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</si>
  <si>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</si>
  <si>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</si>
  <si>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</si>
  <si>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</si>
  <si>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</si>
  <si>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</si>
  <si>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</si>
  <si>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</si>
  <si>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</si>
  <si>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</si>
  <si>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</si>
  <si>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</si>
  <si>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</si>
  <si>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</si>
  <si>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</si>
  <si>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</si>
  <si>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</si>
  <si>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</si>
  <si>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</si>
  <si>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</si>
  <si>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</si>
  <si>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</si>
  <si>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</si>
  <si>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</si>
  <si>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</si>
  <si>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</si>
  <si>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</si>
  <si>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</si>
  <si>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</si>
  <si>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</si>
  <si>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</si>
  <si>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</si>
  <si>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</si>
  <si>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</si>
  <si>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</si>
  <si>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</si>
  <si>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</si>
  <si>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</si>
  <si>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</si>
  <si>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</si>
  <si>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</si>
  <si>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</si>
  <si>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</si>
  <si>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</si>
  <si>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</si>
  <si>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</si>
  <si>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</si>
  <si>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</si>
  <si>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</si>
  <si>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</si>
  <si>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</si>
  <si>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</si>
  <si>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</si>
  <si>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</si>
  <si>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</si>
  <si>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</si>
  <si>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</si>
  <si>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</si>
  <si>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</si>
  <si>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</si>
  <si>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</si>
  <si>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</si>
  <si>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</si>
  <si>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</si>
  <si>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</si>
  <si>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</si>
  <si>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</si>
  <si>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</si>
  <si>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</si>
  <si>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</si>
  <si>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</si>
  <si>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</si>
  <si>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</si>
  <si>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</si>
  <si>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</si>
  <si>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</si>
  <si>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</si>
  <si>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</si>
  <si>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</si>
  <si>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</si>
  <si>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</si>
  <si>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</si>
  <si>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</si>
  <si>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</si>
  <si>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</si>
  <si>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</si>
  <si>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</si>
  <si>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</si>
  <si>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</si>
  <si>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</si>
  <si>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</si>
  <si>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</si>
  <si>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</si>
  <si>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</si>
  <si>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</si>
  <si>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</si>
  <si>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</si>
  <si>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</si>
  <si>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</si>
  <si>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</si>
  <si>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</si>
  <si>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</si>
  <si>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</si>
  <si>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</si>
  <si>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</si>
  <si>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</si>
  <si>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</si>
  <si>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</si>
  <si>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</si>
  <si>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</si>
  <si>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</si>
  <si>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</si>
  <si>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</si>
  <si>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</si>
  <si>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</si>
  <si>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</si>
  <si>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</si>
  <si>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</si>
  <si>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</si>
  <si>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</si>
  <si>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</si>
  <si>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</si>
  <si>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</si>
  <si>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</si>
  <si>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</si>
  <si>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</si>
  <si>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</si>
  <si>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</si>
  <si>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</si>
  <si>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</si>
  <si>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</si>
  <si>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</si>
  <si>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</si>
  <si>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</si>
  <si>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</si>
  <si>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</si>
  <si>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</si>
  <si>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</si>
  <si>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</si>
  <si>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</si>
  <si>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</si>
  <si>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</si>
  <si>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</si>
  <si>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</si>
  <si>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</si>
  <si>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</si>
  <si>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</si>
  <si>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</si>
  <si>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</si>
  <si>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</si>
  <si>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</si>
  <si>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</si>
  <si>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</si>
  <si>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</si>
  <si>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</si>
  <si>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</si>
  <si>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</si>
  <si>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</si>
  <si>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</si>
  <si>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</si>
  <si>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</si>
  <si>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</si>
  <si>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</si>
  <si>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</si>
  <si>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</si>
  <si>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</si>
  <si>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</si>
  <si>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</si>
  <si>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</si>
  <si>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</si>
  <si>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</si>
  <si>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</si>
  <si>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</si>
  <si>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</si>
  <si>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</si>
  <si>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</si>
  <si>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</si>
  <si>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</si>
  <si>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</si>
  <si>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</si>
  <si>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</si>
  <si>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</si>
  <si>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</si>
  <si>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</si>
  <si>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</si>
  <si>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</si>
  <si>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</si>
  <si>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</si>
  <si>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</si>
  <si>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</si>
  <si>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</si>
  <si>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</si>
  <si>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</si>
  <si>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</si>
  <si>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</si>
  <si>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</si>
  <si>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</si>
  <si>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</si>
  <si>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</si>
  <si>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</si>
  <si>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</si>
  <si>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</si>
  <si>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</si>
  <si>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</si>
  <si>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</si>
  <si>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</si>
  <si>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</si>
  <si>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</si>
  <si>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</si>
  <si>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</si>
  <si>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</si>
  <si>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</si>
  <si>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</si>
  <si>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</si>
  <si>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</si>
  <si>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</si>
  <si>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</si>
  <si>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</si>
  <si>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</si>
  <si>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</si>
  <si>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</si>
  <si>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</si>
  <si>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</si>
  <si>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</si>
  <si>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</si>
  <si>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</si>
  <si>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</si>
  <si>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</si>
  <si>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</si>
  <si>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</si>
  <si>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</si>
  <si>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</si>
  <si>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</si>
  <si>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</si>
  <si>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</si>
  <si>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</si>
  <si>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</si>
  <si>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</si>
  <si>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</si>
  <si>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</si>
  <si>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</si>
  <si>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</si>
  <si>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</si>
  <si>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</si>
  <si>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</si>
  <si>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</si>
  <si>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</si>
  <si>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</si>
  <si>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</si>
  <si>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</si>
  <si>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</si>
  <si>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</si>
  <si>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</si>
  <si>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</si>
  <si>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</si>
  <si>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</si>
  <si>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</si>
  <si>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</si>
  <si>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</si>
  <si>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</si>
  <si>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</si>
  <si>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</si>
  <si>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</si>
  <si>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</si>
  <si>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</si>
  <si>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</si>
  <si>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</si>
  <si>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</si>
  <si>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</si>
  <si>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</si>
  <si>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</si>
  <si>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</si>
  <si>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</si>
  <si>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</si>
  <si>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</si>
  <si>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</si>
  <si>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</si>
  <si>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</si>
  <si>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</si>
  <si>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</si>
  <si>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</si>
  <si>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</si>
  <si>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</si>
  <si>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</si>
  <si>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</si>
  <si>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</si>
  <si>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</si>
  <si>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</si>
  <si>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</si>
  <si>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</si>
  <si>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</si>
  <si>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</si>
  <si>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</si>
  <si>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</si>
  <si>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</si>
  <si>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</si>
  <si>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</si>
  <si>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</si>
  <si>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</si>
  <si>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</si>
  <si>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</si>
  <si>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</si>
  <si>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</si>
  <si>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</si>
  <si>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</si>
  <si>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</si>
  <si>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</si>
  <si>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</si>
  <si>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</si>
  <si>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</si>
  <si>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</si>
  <si>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</si>
  <si>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</si>
  <si>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</si>
  <si>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</si>
  <si>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</si>
  <si>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</si>
  <si>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</si>
  <si>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</si>
  <si>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</si>
  <si>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</si>
  <si>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</si>
  <si>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</si>
  <si>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</si>
  <si>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</si>
  <si>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</si>
  <si>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</si>
  <si>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</si>
  <si>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</si>
  <si>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</si>
  <si>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</si>
  <si>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</si>
  <si>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</si>
  <si>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</si>
  <si>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</si>
  <si>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</si>
  <si>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</si>
  <si>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</si>
  <si>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</si>
  <si>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</si>
  <si>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</si>
  <si>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</si>
  <si>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</si>
  <si>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</si>
  <si>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</si>
  <si>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</si>
  <si>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</si>
  <si>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</si>
  <si>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</si>
  <si>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</si>
  <si>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</si>
  <si>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</si>
  <si>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</si>
  <si>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</si>
  <si>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</si>
  <si>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</si>
  <si>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</si>
  <si>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</si>
  <si>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</si>
  <si>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</si>
  <si>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</si>
  <si>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</si>
  <si>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</si>
  <si>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</si>
  <si>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</si>
  <si>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</si>
  <si>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</si>
  <si>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</si>
  <si>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</si>
  <si>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</si>
  <si>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</si>
  <si>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</si>
  <si>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</si>
  <si>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</si>
  <si>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</si>
  <si>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</si>
  <si>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</si>
  <si>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</si>
  <si>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</si>
  <si>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</si>
  <si>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</si>
  <si>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</si>
  <si>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</si>
  <si>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</si>
  <si>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</si>
  <si>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</si>
  <si>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</si>
  <si>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</si>
  <si>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</si>
  <si>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</si>
  <si>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</si>
  <si>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</si>
  <si>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</si>
  <si>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</si>
  <si>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</si>
  <si>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</si>
  <si>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</si>
  <si>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</si>
  <si>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</si>
  <si>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</si>
  <si>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</si>
  <si>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</si>
  <si>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</si>
  <si>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</si>
  <si>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</si>
  <si>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</si>
  <si>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</si>
  <si>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</si>
  <si>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</si>
  <si>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</si>
  <si>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</si>
  <si>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</si>
  <si>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</si>
  <si>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</si>
  <si>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</si>
  <si>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</si>
  <si>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</si>
  <si>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</si>
  <si>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</si>
  <si>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</si>
  <si>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</si>
  <si>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</si>
  <si>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</si>
  <si>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</si>
  <si>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</si>
  <si>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</si>
  <si>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</si>
  <si>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</si>
  <si>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</si>
  <si>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</si>
  <si>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</si>
  <si>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</si>
  <si>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</si>
  <si>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</si>
  <si>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</si>
  <si>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</si>
  <si>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</si>
  <si>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</si>
  <si>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</si>
  <si>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</si>
  <si>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</si>
  <si>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</si>
  <si>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</si>
  <si>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</si>
  <si>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</si>
  <si>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</si>
  <si>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</si>
  <si>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</si>
  <si>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</si>
  <si>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</si>
  <si>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</si>
  <si>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</si>
  <si>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</si>
  <si>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</si>
  <si>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</si>
  <si>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</si>
  <si>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</si>
  <si>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</si>
  <si>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</si>
  <si>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</si>
  <si>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</si>
  <si>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</si>
  <si>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</si>
  <si>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</si>
  <si>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</si>
  <si>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</si>
  <si>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</si>
  <si>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</si>
  <si>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</si>
  <si>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</si>
  <si>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</si>
  <si>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</si>
  <si>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</si>
  <si>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</si>
  <si>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</si>
  <si>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</si>
  <si>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</si>
  <si>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</si>
  <si>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</si>
  <si>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</si>
  <si>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</si>
  <si>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</si>
  <si>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</si>
  <si>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</si>
  <si>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</si>
  <si>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</si>
  <si>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</si>
  <si>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</si>
  <si>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</si>
  <si>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</si>
  <si>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</si>
  <si>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</si>
  <si>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</si>
  <si>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</si>
  <si>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</si>
  <si>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</si>
  <si>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</si>
  <si>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</si>
  <si>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</si>
  <si>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</si>
  <si>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</si>
  <si>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</si>
  <si>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</si>
  <si>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</si>
  <si>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</si>
  <si>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</si>
  <si>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</si>
  <si>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</si>
  <si>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</si>
  <si>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</si>
  <si>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</si>
  <si>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</si>
  <si>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</si>
  <si>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</si>
  <si>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</si>
  <si>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</si>
  <si>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</si>
  <si>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</si>
  <si>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</si>
  <si>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</si>
  <si>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</si>
  <si>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</si>
  <si>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</si>
  <si>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</si>
  <si>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</si>
  <si>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</si>
  <si>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</si>
  <si>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</si>
  <si>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</si>
  <si>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</si>
  <si>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</si>
  <si>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</si>
  <si>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</si>
  <si>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</si>
  <si>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</si>
  <si>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</si>
  <si>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</si>
  <si>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</si>
  <si>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</si>
  <si>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</si>
  <si>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</si>
  <si>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</si>
  <si>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</si>
  <si>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</si>
  <si>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</si>
  <si>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</si>
  <si>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</si>
  <si>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</si>
  <si>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</si>
  <si>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</si>
  <si>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</si>
  <si>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</si>
  <si>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</si>
  <si>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</si>
  <si>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</si>
  <si>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</si>
  <si>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</si>
  <si>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</si>
  <si>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</si>
  <si>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</si>
  <si>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</si>
  <si>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</si>
  <si>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</si>
  <si>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</si>
  <si>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</si>
  <si>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</si>
  <si>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</si>
  <si>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</si>
  <si>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</si>
  <si>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</si>
  <si>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</si>
  <si>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</si>
  <si>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</si>
  <si>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</si>
  <si>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</si>
  <si>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</si>
  <si>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</si>
  <si>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</si>
  <si>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</si>
  <si>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</si>
  <si>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</si>
  <si>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</si>
  <si>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</si>
  <si>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</si>
  <si>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</si>
  <si>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</si>
  <si>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</si>
  <si>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</si>
  <si>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</si>
  <si>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</si>
  <si>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</si>
  <si>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</si>
  <si>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</si>
  <si>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</si>
  <si>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</si>
  <si>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</si>
  <si>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</si>
  <si>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</si>
  <si>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</si>
  <si>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</si>
  <si>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</si>
  <si>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</si>
  <si>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</si>
  <si>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</si>
  <si>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</si>
  <si>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</si>
  <si>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</si>
  <si>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</si>
  <si>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</si>
  <si>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</si>
  <si>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</si>
  <si>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</si>
  <si>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</si>
  <si>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</si>
  <si>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</si>
  <si>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</si>
  <si>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</si>
  <si>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</si>
  <si>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</si>
  <si>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</si>
  <si>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</si>
  <si>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</si>
  <si>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</si>
  <si>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</si>
  <si>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</si>
  <si>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</si>
  <si>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</si>
  <si>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</si>
  <si>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</si>
  <si>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</si>
  <si>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</si>
  <si>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</si>
  <si>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</si>
  <si>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</si>
  <si>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</si>
  <si>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</si>
  <si>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</si>
  <si>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</si>
  <si>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</si>
  <si>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</si>
  <si>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</si>
  <si>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</si>
  <si>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</si>
  <si>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</si>
  <si>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</si>
  <si>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</si>
  <si>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</si>
  <si>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</si>
  <si>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</si>
  <si>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</si>
  <si>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</si>
  <si>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</si>
  <si>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</si>
  <si>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</si>
  <si>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</si>
  <si>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</si>
  <si>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</si>
  <si>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</si>
  <si>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</si>
  <si>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</si>
  <si>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</si>
  <si>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</si>
  <si>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</si>
  <si>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</si>
  <si>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</si>
  <si>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</si>
  <si>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</si>
  <si>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</si>
  <si>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</si>
  <si>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</si>
  <si>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</si>
  <si>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</si>
  <si>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</si>
  <si>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</si>
  <si>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</si>
  <si>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</si>
  <si>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</si>
  <si>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</si>
  <si>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</si>
  <si>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</si>
  <si>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</si>
  <si>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</si>
  <si>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</si>
  <si>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</si>
  <si>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</si>
  <si>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</si>
  <si>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</si>
  <si>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</si>
  <si>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</si>
  <si>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</si>
  <si>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</si>
  <si>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</si>
  <si>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</si>
  <si>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</si>
  <si>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</si>
  <si>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</si>
  <si>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</si>
  <si>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</si>
  <si>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</si>
  <si>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</si>
  <si>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</si>
  <si>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</si>
  <si>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</si>
  <si>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</si>
  <si>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</si>
  <si>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</si>
  <si>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</si>
  <si>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</si>
  <si>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</si>
  <si>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</si>
  <si>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</si>
  <si>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</si>
  <si>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</si>
  <si>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</si>
  <si>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</si>
  <si>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</si>
  <si>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</si>
  <si>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</si>
  <si>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</si>
  <si>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</si>
  <si>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</si>
  <si>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</si>
  <si>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</si>
  <si>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</si>
  <si>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</si>
  <si>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</si>
  <si>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</si>
  <si>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</si>
  <si>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</si>
  <si>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</si>
  <si>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</si>
  <si>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</si>
  <si>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</si>
  <si>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</si>
  <si>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</si>
  <si>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</si>
  <si>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</si>
  <si>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</si>
  <si>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</si>
  <si>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</si>
  <si>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</si>
  <si>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</si>
  <si>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</si>
  <si>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</si>
  <si>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</si>
  <si>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</si>
  <si>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</si>
  <si>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</si>
  <si>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</si>
  <si>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</si>
  <si>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</si>
  <si>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</si>
  <si>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</si>
  <si>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</si>
  <si>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</si>
  <si>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</si>
  <si>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</si>
  <si>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</si>
  <si>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</si>
  <si>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</si>
  <si>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</si>
  <si>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</si>
  <si>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</si>
  <si>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</si>
  <si>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</si>
  <si>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</si>
  <si>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</si>
  <si>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</si>
  <si>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</si>
  <si>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</si>
  <si>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</si>
  <si>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</si>
  <si>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</si>
  <si>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</si>
  <si>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</si>
  <si>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</si>
  <si>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</si>
  <si>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</si>
  <si>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</si>
  <si>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</si>
  <si>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</si>
  <si>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</si>
  <si>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</si>
  <si>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</si>
  <si>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</si>
  <si>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</si>
  <si>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</si>
  <si>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</si>
  <si>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</si>
  <si>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</si>
  <si>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</si>
  <si>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</si>
  <si>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</si>
  <si>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</si>
  <si>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</si>
  <si>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</si>
  <si>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</si>
  <si>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</si>
  <si>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</si>
  <si>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</si>
  <si>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</si>
  <si>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</si>
  <si>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</si>
  <si>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</si>
  <si>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</si>
  <si>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</si>
  <si>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</si>
  <si>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</si>
  <si>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</si>
  <si>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</si>
  <si>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</si>
  <si>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</si>
  <si>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</si>
  <si>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</si>
  <si>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</si>
  <si>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</si>
  <si>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</si>
  <si>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</si>
  <si>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</si>
  <si>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</si>
  <si>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</si>
  <si>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</si>
  <si>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</si>
  <si>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</si>
  <si>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</si>
  <si>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</si>
  <si>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</si>
  <si>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</si>
  <si>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</si>
  <si>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</si>
  <si>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</si>
  <si>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</si>
  <si>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</si>
  <si>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</si>
  <si>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</si>
  <si>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</si>
  <si>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</si>
  <si>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</si>
  <si>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</si>
  <si>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</si>
  <si>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</si>
  <si>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</si>
  <si>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</si>
  <si>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</si>
  <si>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</si>
  <si>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</si>
  <si>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</si>
  <si>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</si>
  <si>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</si>
  <si>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</si>
  <si>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</si>
  <si>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</si>
  <si>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</si>
  <si>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</si>
  <si>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</si>
  <si>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</si>
  <si>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</si>
  <si>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</si>
  <si>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</si>
  <si>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</si>
  <si>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</si>
  <si>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</si>
  <si>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</si>
  <si>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</si>
  <si>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</si>
  <si>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</si>
  <si>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</si>
  <si>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</si>
  <si>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</si>
  <si>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</si>
  <si>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</si>
  <si>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</si>
  <si>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</si>
  <si>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</si>
  <si>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</si>
  <si>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</si>
  <si>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</si>
  <si>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</si>
  <si>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</si>
  <si>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</si>
  <si>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</si>
  <si>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</si>
  <si>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</si>
  <si>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</si>
  <si>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</si>
  <si>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</si>
  <si>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</si>
  <si>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</si>
  <si>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</si>
  <si>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</si>
  <si>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</si>
  <si>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</si>
  <si>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</si>
  <si>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</si>
  <si>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</si>
  <si>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</si>
  <si>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</si>
  <si>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</si>
  <si>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</si>
  <si>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</si>
  <si>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</si>
  <si>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</si>
  <si>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</si>
  <si>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</si>
  <si>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</si>
  <si>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</si>
  <si>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</si>
  <si>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</si>
  <si>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</si>
  <si>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</si>
  <si>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</si>
  <si>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</si>
  <si>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</si>
  <si>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</si>
  <si>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</si>
  <si>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</si>
  <si>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</si>
  <si>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</si>
  <si>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</si>
  <si>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</si>
  <si>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</si>
  <si>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</si>
  <si>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</si>
  <si>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</si>
  <si>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</si>
  <si>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</si>
  <si>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</si>
  <si>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</si>
  <si>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</si>
  <si>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</si>
  <si>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</si>
  <si>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</si>
  <si>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</si>
  <si>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</si>
  <si>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</si>
  <si>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</si>
  <si>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</si>
  <si>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</si>
  <si>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</si>
  <si>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</si>
  <si>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</si>
  <si>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</si>
  <si>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</si>
  <si>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</si>
  <si>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</si>
  <si>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</si>
  <si>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</si>
  <si>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</si>
  <si>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</si>
  <si>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</si>
  <si>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</si>
  <si>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</si>
  <si>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</si>
  <si>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</si>
  <si>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</si>
  <si>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</si>
  <si>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</si>
  <si>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</si>
  <si>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</si>
  <si>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</si>
  <si>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</si>
  <si>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</si>
  <si>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</si>
  <si>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</si>
  <si>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</si>
  <si>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</si>
  <si>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</si>
  <si>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</si>
  <si>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</si>
  <si>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</si>
  <si>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</si>
  <si>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</si>
  <si>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</si>
  <si>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</si>
  <si>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</si>
  <si>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</si>
  <si>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</si>
  <si>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</si>
  <si>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</si>
  <si>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</si>
  <si>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</si>
  <si>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</si>
  <si>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</si>
  <si>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</si>
  <si>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</si>
  <si>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</si>
  <si>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</si>
  <si>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</si>
  <si>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</si>
  <si>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</si>
  <si>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</si>
  <si>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</si>
  <si>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</si>
  <si>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</si>
  <si>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</si>
  <si>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</si>
  <si>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</si>
  <si>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</si>
  <si>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</si>
  <si>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</si>
  <si>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</si>
  <si>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</si>
  <si>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</si>
  <si>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</si>
  <si>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</si>
  <si>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</si>
  <si>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</si>
  <si>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</si>
  <si>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</si>
  <si>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</si>
  <si>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</si>
  <si>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</si>
  <si>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</si>
  <si>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</si>
  <si>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</si>
  <si>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</si>
  <si>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</si>
  <si>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</si>
  <si>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</si>
  <si>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</si>
  <si>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</si>
  <si>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</si>
  <si>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</si>
  <si>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</si>
  <si>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</si>
  <si>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</si>
  <si>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</si>
  <si>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</si>
  <si>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</si>
  <si>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</si>
  <si>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</si>
  <si>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</si>
  <si>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</si>
  <si>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</si>
  <si>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</si>
  <si>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</si>
  <si>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</si>
  <si>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</si>
  <si>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</si>
  <si>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</si>
  <si>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</si>
  <si>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</si>
  <si>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</si>
  <si>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</si>
  <si>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</si>
  <si>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</si>
  <si>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</si>
  <si>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</si>
  <si>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</si>
  <si>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</si>
  <si>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</si>
  <si>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</si>
  <si>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</si>
  <si>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</si>
  <si>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</si>
  <si>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</si>
  <si>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</si>
  <si>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</si>
  <si>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</si>
  <si>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</si>
  <si>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</si>
  <si>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</si>
  <si>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</si>
  <si>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</si>
  <si>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</si>
  <si>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</si>
  <si>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</si>
  <si>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</si>
  <si>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</si>
  <si>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</si>
  <si>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</si>
  <si>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</si>
  <si>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</si>
  <si>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</si>
  <si>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</si>
  <si>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</si>
  <si>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</si>
  <si>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</si>
  <si>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</si>
  <si>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</si>
  <si>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</si>
  <si>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</si>
  <si>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</si>
  <si>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</si>
  <si>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</si>
  <si>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</si>
  <si>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</si>
  <si>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</si>
  <si>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</si>
  <si>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</si>
  <si>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</si>
  <si>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</si>
  <si>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</si>
  <si>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</si>
  <si>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</si>
  <si>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</si>
  <si>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</si>
  <si>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</si>
  <si>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</si>
  <si>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</si>
  <si>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</si>
  <si>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</si>
  <si>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</si>
  <si>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</si>
  <si>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</si>
  <si>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</si>
  <si>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</si>
  <si>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</si>
  <si>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</si>
  <si>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</si>
  <si>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</si>
  <si>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</si>
  <si>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</si>
  <si>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</si>
  <si>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</si>
  <si>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</si>
  <si>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</si>
  <si>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</si>
  <si>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</si>
  <si>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</si>
  <si>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</si>
  <si>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</si>
  <si>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</si>
  <si>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</si>
  <si>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</si>
  <si>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</si>
  <si>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</si>
  <si>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</si>
  <si>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</si>
  <si>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</si>
  <si>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</si>
  <si>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</si>
  <si>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</si>
  <si>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</si>
  <si>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</si>
  <si>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</si>
  <si>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</si>
  <si>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</si>
  <si>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</si>
  <si>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</si>
  <si>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</si>
  <si>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</si>
  <si>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</si>
  <si>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</si>
  <si>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</si>
  <si>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</si>
  <si>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</si>
  <si>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</si>
  <si>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</si>
  <si>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</si>
  <si>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</si>
  <si>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</si>
  <si>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</si>
  <si>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</si>
  <si>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</si>
  <si>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</si>
  <si>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</si>
  <si>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</si>
  <si>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</si>
  <si>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</si>
  <si>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</si>
  <si>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</si>
  <si>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</si>
  <si>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</si>
  <si>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</si>
  <si>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</si>
  <si>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</si>
  <si>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</si>
  <si>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</si>
  <si>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</si>
  <si>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</si>
  <si>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</si>
  <si>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</si>
  <si>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</si>
  <si>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</si>
  <si>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</si>
  <si>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</si>
  <si>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</si>
  <si>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</si>
  <si>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</si>
  <si>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</si>
  <si>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</si>
  <si>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</si>
  <si>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</si>
  <si>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</si>
  <si>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</si>
  <si>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</si>
  <si>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</si>
  <si>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</si>
  <si>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</si>
  <si>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</si>
  <si>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</si>
  <si>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</si>
  <si>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</si>
  <si>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</si>
  <si>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</si>
  <si>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</si>
  <si>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</si>
  <si>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</si>
  <si>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</si>
  <si>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</si>
  <si>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</si>
  <si>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</si>
  <si>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</si>
  <si>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</si>
  <si>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</si>
  <si>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</si>
  <si>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</si>
  <si>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</si>
  <si>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</si>
  <si>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</si>
  <si>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</si>
  <si>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</si>
  <si>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</si>
  <si>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</si>
  <si>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</si>
  <si>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</si>
  <si>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</si>
  <si>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</si>
  <si>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</si>
  <si>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</si>
  <si>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</si>
  <si>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</si>
  <si>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</si>
  <si>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</si>
  <si>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</si>
  <si>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</si>
  <si>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</si>
  <si>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</si>
  <si>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</si>
  <si>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</si>
  <si>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</si>
  <si>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</si>
  <si>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</si>
  <si>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</si>
  <si>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</si>
  <si>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</si>
  <si>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</si>
  <si>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</si>
  <si>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</si>
  <si>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</si>
  <si>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</si>
  <si>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</si>
  <si>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</si>
  <si>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</si>
  <si>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</si>
  <si>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</si>
  <si>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</si>
  <si>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</si>
  <si>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</si>
  <si>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</si>
  <si>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</si>
  <si>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</si>
  <si>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</si>
  <si>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</si>
  <si>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</si>
  <si>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</si>
  <si>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</si>
  <si>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</si>
  <si>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</si>
  <si>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</si>
  <si>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</si>
  <si>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</si>
  <si>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</si>
  <si>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</si>
  <si>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</si>
  <si>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</si>
  <si>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</si>
  <si>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</si>
  <si>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</si>
  <si>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</si>
  <si>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</si>
  <si>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</si>
  <si>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</si>
  <si>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</si>
  <si>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</si>
  <si>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</si>
  <si>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</si>
  <si>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</si>
  <si>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</si>
  <si>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</si>
  <si>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</si>
  <si>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</si>
  <si>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</si>
  <si>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</si>
  <si>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</si>
  <si>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</si>
  <si>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</si>
  <si>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</si>
  <si>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</si>
  <si>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</si>
  <si>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</si>
  <si>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</si>
  <si>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</si>
  <si>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</si>
  <si>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</si>
  <si>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</si>
  <si>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</si>
  <si>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</si>
  <si>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</si>
  <si>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</si>
  <si>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</si>
  <si>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</si>
  <si>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</si>
  <si>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</si>
  <si>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</si>
  <si>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</si>
  <si>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</si>
  <si>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</si>
  <si>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</si>
  <si>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</si>
  <si>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</si>
  <si>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</si>
  <si>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</si>
  <si>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</si>
  <si>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</si>
  <si>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</si>
  <si>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</si>
  <si>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</si>
  <si>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</si>
  <si>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</si>
  <si>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</si>
  <si>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</si>
  <si>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</si>
  <si>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</si>
  <si>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</si>
  <si>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</si>
  <si>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</si>
  <si>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</si>
  <si>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</si>
  <si>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</si>
  <si>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</si>
  <si>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</si>
  <si>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</si>
  <si>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</si>
  <si>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</si>
  <si>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</si>
  <si>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</si>
  <si>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</si>
  <si>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</si>
  <si>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</si>
  <si>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</si>
  <si>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</si>
  <si>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</si>
  <si>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</si>
  <si>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</si>
  <si>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</si>
  <si>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</si>
  <si>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</si>
  <si>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</si>
  <si>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</si>
  <si>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</si>
  <si>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</si>
  <si>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</si>
  <si>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</si>
  <si>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</si>
  <si>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</si>
  <si>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</si>
  <si>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</si>
  <si>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</si>
  <si>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</si>
  <si>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</si>
  <si>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</si>
  <si>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</si>
  <si>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</si>
  <si>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</si>
  <si>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</si>
  <si>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</si>
  <si>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</si>
  <si>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</si>
  <si>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</si>
  <si>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</si>
  <si>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</si>
  <si>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</si>
  <si>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</si>
  <si>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</si>
  <si>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</si>
  <si>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</si>
  <si>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</si>
  <si>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</si>
  <si>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</si>
  <si>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</si>
  <si>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</si>
  <si>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</si>
  <si>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</si>
  <si>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</si>
  <si>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</si>
  <si>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</si>
  <si>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</si>
  <si>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</si>
  <si>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</si>
  <si>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</si>
  <si>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</si>
  <si>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</si>
  <si>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</si>
  <si>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</si>
  <si>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</si>
  <si>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</si>
  <si>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</si>
  <si>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</si>
  <si>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</si>
  <si>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</si>
  <si>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</si>
  <si>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</si>
  <si>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</si>
  <si>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</si>
  <si>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</si>
  <si>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</si>
  <si>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</si>
  <si>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</si>
  <si>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</si>
  <si>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</si>
  <si>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</si>
  <si>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</si>
  <si>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</si>
  <si>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</si>
  <si>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</si>
  <si>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</si>
  <si>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</si>
  <si>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</si>
  <si>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</si>
  <si>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</si>
  <si>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</si>
  <si>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</si>
  <si>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</si>
  <si>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</si>
  <si>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</si>
  <si>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</si>
  <si>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</si>
  <si>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</si>
  <si>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</si>
  <si>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</si>
  <si>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</si>
  <si>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</si>
  <si>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</si>
  <si>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</si>
  <si>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</si>
  <si>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</si>
  <si>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</si>
  <si>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</si>
  <si>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</si>
  <si>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</si>
  <si>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</si>
  <si>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</si>
  <si>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</si>
  <si>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</si>
  <si>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</si>
  <si>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</si>
  <si>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</si>
  <si>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</si>
  <si>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</si>
  <si>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</si>
  <si>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</si>
  <si>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</si>
  <si>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</si>
  <si>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</si>
  <si>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</si>
  <si>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</si>
  <si>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</si>
  <si>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</si>
  <si>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</si>
  <si>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</si>
  <si>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</si>
  <si>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</si>
  <si>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</si>
  <si>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</si>
  <si>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</si>
  <si>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</si>
  <si>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</si>
  <si>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</si>
  <si>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</si>
  <si>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</si>
  <si>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</si>
  <si>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</si>
  <si>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</si>
  <si>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</si>
  <si>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</si>
  <si>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</si>
  <si>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</si>
  <si>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</si>
  <si>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</si>
  <si>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</si>
  <si>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</si>
  <si>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</si>
  <si>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</si>
  <si>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</si>
  <si>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</si>
  <si>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</si>
  <si>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</si>
  <si>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</si>
  <si>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</si>
  <si>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</si>
  <si>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</si>
  <si>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</si>
  <si>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</si>
  <si>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</si>
  <si>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</si>
  <si>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</si>
  <si>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</si>
  <si>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</si>
  <si>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</si>
  <si>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</si>
  <si>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</si>
  <si>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</si>
  <si>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</si>
  <si>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</si>
  <si>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</si>
  <si>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</si>
  <si>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</si>
  <si>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</si>
  <si>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</si>
  <si>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</si>
  <si>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</si>
  <si>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</si>
  <si>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</si>
  <si>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</si>
  <si>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</si>
  <si>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</si>
  <si>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</si>
  <si>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</si>
  <si>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</si>
  <si>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</si>
  <si>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</si>
  <si>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</si>
  <si>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</si>
  <si>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</si>
  <si>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</si>
  <si>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</si>
  <si>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</si>
  <si>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</si>
  <si>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</si>
  <si>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</si>
  <si>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</si>
  <si>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</si>
  <si>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</si>
  <si>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</si>
  <si>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</si>
  <si>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</si>
  <si>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</si>
  <si>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</si>
  <si>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</si>
  <si>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</si>
  <si>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</si>
  <si>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</si>
  <si>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</si>
  <si>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</si>
  <si>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</si>
  <si>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</si>
  <si>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</si>
  <si>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</si>
  <si>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</si>
  <si>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</si>
  <si>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</si>
  <si>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</si>
  <si>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</si>
  <si>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</si>
  <si>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</si>
  <si>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</si>
  <si>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</si>
  <si>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</si>
  <si>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</si>
  <si>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</si>
  <si>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</si>
  <si>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</si>
  <si>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</si>
  <si>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</si>
  <si>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</si>
  <si>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</si>
  <si>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</si>
  <si>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</si>
  <si>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</si>
  <si>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</si>
  <si>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</si>
  <si>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</si>
  <si>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</si>
  <si>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</si>
  <si>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</si>
  <si>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</si>
  <si>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</si>
  <si>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</si>
  <si>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</si>
  <si>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</si>
  <si>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</si>
  <si>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</si>
  <si>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</si>
  <si>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</si>
  <si>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</si>
  <si>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</si>
  <si>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</si>
  <si>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</si>
  <si>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</si>
  <si>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</si>
  <si>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</si>
  <si>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</si>
  <si>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</si>
  <si>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</si>
  <si>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</si>
  <si>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</si>
  <si>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</si>
  <si>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</si>
  <si>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</si>
  <si>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</si>
  <si>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</si>
  <si>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</si>
  <si>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</si>
  <si>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</si>
  <si>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</si>
  <si>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</si>
  <si>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</si>
  <si>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</si>
  <si>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</si>
  <si>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</si>
  <si>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</si>
  <si>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</si>
  <si>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</si>
  <si>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</si>
  <si>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</si>
  <si>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</si>
  <si>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</si>
  <si>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</si>
  <si>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</si>
  <si>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</si>
  <si>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</si>
  <si>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</si>
  <si>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</si>
  <si>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</si>
  <si>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</si>
  <si>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</si>
  <si>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</si>
  <si>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</si>
  <si>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</si>
  <si>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</si>
  <si>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</si>
  <si>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</si>
  <si>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</si>
  <si>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</si>
  <si>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</si>
  <si>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</si>
  <si>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</si>
  <si>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</si>
  <si>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</si>
  <si>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</si>
  <si>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</si>
  <si>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</si>
  <si>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</si>
  <si>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</si>
  <si>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</si>
  <si>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</si>
  <si>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</si>
  <si>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</si>
  <si>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</si>
  <si>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</si>
  <si>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</si>
  <si>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</si>
  <si>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</si>
  <si>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</si>
  <si>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</si>
  <si>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</si>
  <si>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</si>
  <si>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</si>
  <si>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</si>
  <si>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</si>
  <si>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</si>
  <si>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</si>
  <si>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</si>
  <si>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</si>
  <si>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</si>
  <si>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</si>
  <si>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</si>
  <si>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</si>
  <si>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</si>
  <si>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</si>
  <si>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</si>
  <si>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</si>
  <si>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</si>
  <si>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</si>
  <si>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</si>
  <si>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</si>
  <si>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</si>
  <si>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</si>
  <si>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</si>
  <si>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</si>
  <si>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</si>
  <si>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</si>
  <si>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</si>
  <si>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</si>
  <si>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</si>
  <si>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</si>
  <si>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</si>
  <si>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</si>
  <si>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</si>
  <si>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</si>
  <si>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</si>
  <si>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</si>
  <si>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</si>
  <si>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</si>
  <si>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</si>
  <si>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</si>
  <si>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</si>
  <si>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</si>
  <si>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</si>
  <si>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</si>
  <si>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</si>
  <si>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</si>
  <si>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</si>
  <si>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</si>
  <si>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</si>
  <si>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</si>
  <si>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</si>
  <si>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</si>
  <si>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</si>
  <si>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</si>
  <si>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</si>
  <si>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</si>
  <si>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</si>
  <si>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</si>
  <si>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</si>
  <si>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</si>
  <si>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</si>
  <si>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</si>
  <si>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</si>
  <si>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</si>
  <si>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</si>
  <si>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</si>
  <si>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</si>
  <si>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</si>
  <si>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</si>
  <si>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</si>
  <si>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</si>
  <si>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</si>
  <si>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</si>
  <si>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</si>
  <si>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</si>
  <si>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</si>
  <si>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</si>
  <si>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</si>
  <si>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</si>
  <si>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</si>
  <si>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</si>
  <si>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</si>
  <si>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</si>
  <si>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</si>
  <si>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</si>
  <si>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</si>
  <si>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</si>
  <si>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</si>
  <si>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</si>
  <si>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</si>
  <si>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</si>
  <si>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</si>
  <si>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</si>
  <si>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</si>
  <si>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</si>
  <si>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</si>
  <si>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</si>
  <si>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</si>
  <si>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</si>
  <si>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</si>
  <si>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</si>
  <si>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</si>
  <si>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</si>
  <si>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</si>
  <si>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</si>
  <si>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</si>
  <si>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</si>
  <si>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</si>
  <si>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</si>
  <si>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</si>
  <si>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</si>
  <si>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</si>
  <si>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</si>
  <si>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</si>
  <si>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</si>
  <si>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</si>
  <si>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</si>
  <si>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</si>
  <si>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</si>
  <si>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</si>
  <si>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</si>
  <si>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</si>
  <si>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</si>
  <si>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</si>
  <si>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</si>
  <si>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</si>
  <si>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</si>
  <si>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</si>
  <si>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</si>
  <si>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</si>
  <si>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</si>
  <si>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</si>
  <si>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</si>
  <si>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</si>
  <si>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</si>
  <si>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</si>
  <si>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</si>
  <si>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</si>
  <si>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</si>
  <si>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</si>
  <si>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</si>
  <si>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</si>
  <si>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</si>
  <si>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</si>
  <si>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</si>
  <si>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</si>
  <si>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</si>
  <si>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</si>
  <si>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</si>
  <si>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</si>
  <si>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</si>
  <si>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</si>
  <si>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</si>
  <si>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</si>
  <si>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</si>
  <si>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</si>
  <si>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</si>
  <si>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</si>
  <si>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</si>
  <si>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</si>
  <si>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</si>
  <si>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</si>
  <si>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</si>
  <si>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</si>
  <si>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</si>
  <si>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</si>
  <si>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</si>
  <si>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</si>
  <si>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</si>
  <si>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</si>
  <si>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</si>
  <si>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</si>
  <si>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</si>
  <si>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</si>
  <si>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</si>
  <si>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</si>
  <si>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</si>
  <si>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</si>
  <si>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</si>
  <si>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</si>
  <si>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</si>
  <si>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</si>
  <si>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</si>
  <si>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</si>
  <si>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</si>
  <si>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</si>
  <si>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</si>
  <si>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</si>
  <si>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</si>
  <si>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</si>
  <si>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</si>
  <si>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</si>
  <si>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</si>
  <si>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</si>
  <si>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</si>
  <si>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</si>
  <si>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</si>
  <si>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</si>
  <si>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</si>
  <si>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</si>
  <si>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</si>
  <si>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</si>
  <si>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</si>
  <si>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</si>
  <si>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</si>
  <si>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</si>
  <si>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</si>
  <si>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</si>
  <si>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</si>
  <si>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</si>
  <si>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</si>
  <si>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</si>
  <si>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</si>
  <si>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</si>
  <si>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</si>
  <si>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</si>
  <si>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</si>
  <si>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</si>
  <si>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</si>
  <si>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</si>
  <si>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</si>
  <si>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</si>
  <si>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</si>
  <si>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</si>
  <si>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</si>
  <si>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</si>
  <si>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</si>
  <si>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</si>
  <si>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</si>
  <si>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</si>
  <si>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</si>
  <si>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</si>
  <si>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</si>
  <si>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</si>
  <si>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</si>
  <si>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</si>
  <si>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</si>
  <si>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</si>
  <si>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</si>
  <si>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</si>
  <si>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</si>
  <si>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</si>
  <si>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</si>
  <si>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</si>
  <si>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</si>
  <si>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</si>
  <si>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</si>
  <si>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</si>
  <si>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</si>
  <si>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</si>
  <si>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</si>
  <si>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</si>
  <si>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</si>
  <si>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</si>
  <si>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</si>
  <si>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</si>
  <si>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</si>
  <si>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</si>
  <si>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</si>
  <si>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</si>
  <si>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</si>
  <si>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</si>
  <si>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</si>
  <si>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</si>
  <si>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</si>
  <si>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</si>
  <si>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</si>
  <si>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</si>
  <si>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</si>
  <si>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</si>
  <si>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</si>
  <si>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</si>
  <si>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</si>
  <si>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</si>
  <si>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</si>
  <si>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</si>
  <si>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</si>
  <si>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</si>
  <si>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</si>
  <si>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</si>
  <si>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</si>
  <si>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</si>
  <si>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</si>
  <si>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</si>
  <si>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</si>
  <si>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</si>
  <si>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</si>
  <si>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</si>
  <si>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</si>
  <si>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</si>
  <si>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</si>
  <si>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</si>
  <si>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</si>
  <si>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</si>
  <si>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</si>
  <si>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</si>
  <si>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</si>
  <si>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</si>
  <si>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</si>
  <si>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</si>
  <si>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</si>
  <si>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</si>
  <si>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</si>
  <si>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</si>
  <si>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</si>
  <si>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</si>
  <si>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</si>
  <si>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</si>
  <si>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</si>
  <si>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</si>
  <si>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</si>
  <si>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</si>
  <si>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</si>
  <si>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</si>
  <si>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</si>
  <si>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</si>
  <si>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</si>
  <si>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</si>
  <si>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</si>
  <si>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</si>
  <si>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</si>
  <si>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</si>
  <si>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</si>
  <si>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</si>
  <si>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</si>
  <si>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</si>
  <si>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</si>
  <si>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</si>
  <si>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</si>
  <si>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</si>
  <si>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</si>
  <si>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</si>
  <si>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</si>
  <si>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</si>
  <si>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</si>
  <si>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</si>
  <si>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</si>
  <si>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</si>
  <si>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</si>
  <si>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</si>
  <si>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</si>
  <si>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</si>
  <si>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</si>
  <si>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</si>
  <si>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</si>
  <si>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</si>
  <si>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</si>
  <si>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</si>
  <si>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</si>
  <si>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</si>
  <si>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</si>
  <si>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</si>
  <si>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</si>
  <si>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</si>
  <si>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</si>
  <si>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</si>
  <si>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</si>
  <si>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</si>
  <si>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</si>
  <si>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</si>
  <si>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</si>
  <si>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</si>
  <si>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</si>
  <si>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</si>
  <si>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</si>
  <si>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</si>
  <si>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</si>
  <si>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</si>
  <si>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</si>
  <si>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</si>
  <si>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</si>
  <si>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</si>
  <si>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</si>
  <si>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</si>
  <si>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</si>
  <si>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</si>
  <si>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</si>
  <si>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</si>
  <si>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</si>
  <si>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</si>
  <si>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</si>
  <si>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</si>
  <si>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</si>
  <si>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</si>
  <si>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</si>
  <si>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</si>
  <si>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</si>
  <si>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</si>
  <si>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</si>
  <si>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</si>
  <si>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</si>
  <si>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</si>
  <si>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</si>
  <si>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</si>
  <si>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</si>
  <si>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</si>
  <si>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</si>
  <si>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</si>
  <si>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</si>
  <si>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</si>
  <si>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</si>
  <si>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</si>
  <si>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</si>
  <si>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</si>
  <si>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</si>
  <si>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</si>
  <si>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</si>
  <si>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</si>
  <si>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</si>
  <si>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</si>
  <si>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</si>
  <si>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</si>
  <si>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</si>
  <si>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</si>
  <si>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</si>
  <si>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</si>
  <si>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</si>
  <si>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</si>
  <si>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</si>
  <si>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</si>
  <si>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</si>
  <si>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</si>
  <si>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</si>
  <si>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</si>
  <si>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</si>
  <si>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</si>
  <si>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</si>
  <si>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</si>
  <si>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</si>
  <si>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</si>
  <si>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</si>
  <si>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</si>
  <si>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</si>
  <si>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</si>
  <si>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</si>
  <si>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</si>
  <si>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</si>
  <si>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</si>
  <si>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</si>
  <si>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</si>
  <si>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</si>
  <si>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</si>
  <si>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</si>
  <si>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</si>
  <si>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</si>
  <si>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</si>
  <si>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</si>
  <si>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</si>
  <si>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</si>
  <si>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</si>
  <si>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</si>
  <si>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</si>
  <si>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</si>
  <si>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</si>
  <si>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</si>
  <si>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</si>
  <si>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</si>
  <si>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</si>
  <si>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</si>
  <si>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</si>
  <si>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</si>
  <si>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</si>
  <si>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</si>
  <si>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</si>
  <si>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</si>
  <si>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</si>
  <si>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</si>
  <si>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</si>
  <si>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</si>
  <si>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</si>
  <si>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</si>
  <si>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</si>
  <si>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</si>
  <si>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</si>
  <si>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</si>
  <si>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</si>
  <si>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</si>
  <si>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</si>
  <si>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</si>
  <si>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</si>
  <si>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</si>
  <si>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</si>
  <si>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</si>
  <si>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</si>
  <si>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</si>
  <si>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</si>
  <si>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</si>
  <si>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</si>
  <si>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</si>
  <si>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</si>
  <si>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</si>
  <si>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</si>
  <si>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</si>
  <si>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</si>
  <si>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</si>
  <si>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</si>
  <si>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</si>
  <si>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</si>
  <si>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</si>
  <si>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</si>
  <si>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</si>
  <si>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</si>
  <si>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</si>
  <si>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</si>
  <si>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</si>
  <si>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</si>
  <si>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</si>
  <si>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</si>
  <si>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</si>
  <si>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</si>
  <si>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</si>
  <si>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</si>
  <si>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</si>
  <si>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</si>
  <si>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</si>
  <si>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</si>
  <si>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</si>
  <si>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</si>
  <si>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</si>
  <si>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</si>
  <si>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</si>
  <si>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</si>
  <si>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</si>
  <si>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</si>
  <si>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</si>
  <si>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</si>
  <si>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</si>
  <si>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</si>
  <si>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</si>
  <si>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</si>
  <si>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</si>
  <si>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</si>
  <si>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</si>
  <si>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</si>
  <si>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</si>
  <si>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</si>
  <si>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</si>
  <si>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</si>
  <si>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</si>
  <si>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</si>
  <si>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</si>
  <si>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</si>
  <si>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</si>
  <si>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</si>
  <si>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</si>
  <si>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</si>
  <si>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</si>
  <si>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</si>
  <si>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</si>
  <si>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</si>
  <si>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</si>
  <si>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</si>
  <si>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</si>
  <si>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</si>
  <si>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</si>
  <si>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</si>
  <si>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</si>
  <si>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</si>
  <si>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</si>
  <si>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</si>
  <si>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</si>
  <si>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</si>
  <si>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</si>
  <si>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</si>
  <si>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</si>
  <si>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</si>
  <si>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</si>
  <si>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</si>
  <si>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</si>
  <si>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</si>
  <si>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</si>
  <si>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</si>
  <si>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</si>
  <si>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</si>
  <si>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</si>
  <si>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</si>
  <si>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</si>
  <si>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</si>
  <si>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</si>
  <si>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</si>
  <si>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</si>
  <si>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</si>
  <si>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</si>
  <si>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</si>
  <si>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</si>
  <si>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</si>
  <si>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</si>
  <si>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</si>
  <si>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</si>
  <si>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</si>
  <si>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</si>
  <si>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</si>
  <si>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</si>
  <si>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</si>
  <si>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</si>
  <si>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</si>
  <si>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</si>
  <si>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</si>
  <si>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</si>
  <si>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</si>
  <si>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</si>
  <si>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</si>
  <si>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</si>
  <si>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</si>
  <si>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</si>
  <si>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</si>
  <si>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</si>
  <si>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</si>
  <si>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</si>
  <si>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</si>
  <si>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</si>
  <si>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</si>
  <si>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</si>
  <si>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</si>
  <si>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</si>
  <si>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</si>
  <si>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</si>
  <si>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</si>
  <si>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</si>
  <si>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</si>
  <si>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</si>
  <si>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</si>
  <si>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</si>
  <si>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</si>
  <si>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</si>
  <si>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</si>
  <si>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</si>
  <si>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</si>
  <si>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</si>
  <si>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</si>
  <si>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</si>
  <si>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</si>
  <si>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</si>
  <si>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</si>
  <si>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</si>
  <si>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</si>
  <si>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</si>
  <si>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</si>
  <si>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</si>
  <si>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</si>
  <si>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</si>
  <si>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</si>
  <si>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</si>
  <si>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</si>
  <si>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</si>
  <si>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</si>
  <si>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</si>
  <si>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</si>
  <si>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</si>
  <si>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</si>
  <si>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</si>
  <si>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</si>
  <si>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</si>
  <si>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</si>
  <si>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</si>
  <si>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</si>
  <si>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</si>
  <si>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</si>
  <si>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</si>
  <si>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</si>
  <si>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</si>
  <si>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</si>
  <si>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</si>
  <si>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</si>
  <si>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</si>
  <si>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</si>
  <si>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</si>
  <si>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</si>
  <si>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</si>
  <si>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</si>
  <si>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</si>
  <si>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</si>
  <si>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</si>
  <si>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</si>
  <si>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</si>
  <si>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</si>
  <si>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</si>
  <si>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</si>
  <si>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</si>
  <si>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</si>
  <si>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</si>
  <si>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</si>
  <si>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</si>
  <si>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</si>
  <si>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</si>
  <si>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</si>
  <si>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</si>
  <si>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</si>
  <si>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</si>
  <si>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</si>
  <si>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</si>
  <si>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</si>
  <si>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</si>
  <si>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</si>
  <si>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</si>
  <si>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</si>
  <si>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</si>
  <si>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</si>
  <si>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</si>
  <si>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</si>
  <si>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</si>
  <si>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</si>
  <si>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</si>
  <si>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</si>
  <si>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</si>
  <si>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</si>
  <si>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</si>
  <si>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</si>
  <si>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</si>
  <si>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</si>
  <si>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</si>
  <si>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</si>
  <si>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</si>
  <si>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</si>
  <si>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</si>
  <si>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</si>
  <si>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</si>
  <si>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</si>
  <si>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</si>
  <si>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</si>
  <si>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</si>
  <si>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</si>
  <si>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</si>
  <si>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</si>
  <si>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</si>
  <si>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</si>
  <si>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</si>
  <si>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</si>
  <si>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</si>
  <si>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</si>
  <si>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</si>
  <si>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</si>
  <si>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</si>
  <si>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</si>
  <si>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</si>
  <si>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</si>
  <si>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</si>
  <si>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</si>
  <si>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</si>
  <si>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</si>
  <si>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</si>
  <si>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</si>
  <si>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</si>
  <si>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</si>
  <si>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</si>
  <si>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</si>
  <si>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</si>
  <si>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</si>
  <si>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</si>
  <si>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</si>
  <si>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</si>
  <si>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</si>
  <si>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</si>
  <si>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</si>
  <si>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</si>
  <si>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</si>
  <si>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</si>
  <si>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</si>
  <si>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</si>
  <si>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</si>
  <si>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</si>
  <si>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</si>
  <si>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</si>
  <si>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</si>
  <si>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</si>
  <si>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</si>
  <si>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</si>
  <si>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</si>
  <si>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</si>
  <si>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</si>
  <si>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</si>
  <si>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</si>
  <si>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</si>
  <si>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</si>
  <si>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</si>
  <si>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</si>
  <si>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</si>
  <si>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</si>
  <si>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</si>
  <si>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</si>
  <si>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</si>
  <si>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</si>
  <si>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</si>
  <si>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</si>
  <si>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</si>
  <si>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</si>
  <si>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</si>
  <si>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</si>
  <si>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</si>
  <si>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</si>
  <si>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</si>
  <si>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</si>
  <si>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</si>
  <si>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</si>
  <si>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</si>
  <si>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</si>
  <si>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</si>
  <si>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</si>
  <si>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</si>
  <si>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</si>
  <si>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</si>
  <si>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</si>
  <si>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</si>
  <si>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</si>
  <si>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</si>
  <si>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</si>
  <si>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</si>
  <si>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</si>
  <si>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</si>
  <si>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</si>
  <si>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</si>
  <si>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</si>
  <si>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</si>
  <si>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</si>
  <si>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</si>
  <si>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</si>
  <si>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</si>
  <si>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</si>
  <si>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</si>
  <si>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</si>
  <si>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</si>
  <si>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</si>
  <si>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</si>
  <si>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</si>
  <si>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</si>
  <si>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</si>
  <si>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</si>
  <si>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</si>
  <si>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</si>
  <si>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</si>
  <si>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</si>
  <si>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</si>
  <si>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</si>
  <si>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</si>
  <si>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</si>
  <si>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</si>
  <si>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</si>
  <si>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</si>
  <si>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</si>
  <si>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</si>
  <si>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</si>
  <si>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</si>
  <si>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</si>
  <si>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</si>
  <si>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</si>
  <si>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</si>
  <si>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</si>
  <si>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</si>
  <si>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</si>
  <si>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</si>
  <si>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</si>
  <si>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</si>
  <si>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</si>
  <si>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</si>
  <si>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</si>
  <si>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</si>
  <si>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</si>
  <si>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</si>
  <si>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</si>
  <si>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</si>
  <si>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</si>
  <si>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</si>
  <si>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</si>
  <si>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</si>
  <si>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</si>
  <si>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</si>
  <si>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</si>
  <si>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</si>
  <si>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</si>
  <si>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</si>
  <si>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</si>
  <si>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</si>
  <si>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</si>
  <si>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</si>
  <si>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</si>
  <si>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</si>
  <si>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</si>
  <si>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</si>
  <si>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</si>
  <si>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</si>
  <si>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</si>
  <si>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</si>
  <si>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</si>
  <si>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</si>
  <si>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</si>
  <si>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</si>
  <si>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</si>
  <si>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</si>
  <si>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</si>
  <si>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</si>
  <si>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</si>
  <si>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</si>
  <si>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</si>
  <si>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</si>
  <si>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</si>
  <si>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</si>
  <si>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</si>
  <si>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</si>
  <si>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</si>
  <si>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</si>
  <si>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</si>
  <si>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</si>
  <si>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</si>
  <si>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</si>
  <si>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</si>
  <si>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</si>
  <si>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</si>
  <si>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</si>
  <si>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</si>
  <si>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</si>
  <si>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</si>
  <si>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</si>
  <si>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</si>
  <si>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</si>
  <si>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</si>
  <si>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</si>
  <si>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</si>
  <si>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</si>
  <si>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</si>
  <si>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</si>
  <si>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</si>
  <si>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</si>
  <si>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</si>
  <si>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</si>
  <si>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</si>
  <si>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</si>
  <si>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</si>
  <si>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</si>
  <si>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</si>
  <si>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</si>
  <si>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</si>
  <si>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</si>
  <si>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</si>
  <si>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</si>
  <si>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</si>
  <si>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</si>
  <si>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</si>
  <si>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</si>
  <si>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</si>
  <si>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</si>
  <si>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</si>
  <si>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</si>
  <si>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</si>
  <si>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</si>
  <si>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</si>
  <si>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</si>
  <si>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</si>
  <si>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</si>
  <si>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</si>
  <si>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</si>
  <si>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</si>
  <si>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</si>
  <si>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</si>
  <si>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</si>
  <si>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</si>
  <si>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</si>
  <si>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</si>
  <si>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</si>
  <si>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</si>
  <si>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</si>
  <si>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</si>
  <si>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</si>
  <si>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</si>
  <si>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</si>
  <si>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</si>
  <si>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</si>
  <si>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</si>
  <si>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</si>
  <si>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</si>
  <si>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</si>
  <si>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</si>
  <si>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</si>
  <si>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</si>
  <si>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</si>
  <si>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</si>
  <si>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</si>
  <si>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</si>
  <si>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</si>
  <si>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</si>
  <si>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</si>
  <si>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</si>
  <si>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</si>
  <si>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</si>
  <si>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</si>
  <si>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</si>
  <si>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</si>
  <si>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</si>
  <si>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</si>
  <si>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</si>
  <si>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</si>
  <si>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</si>
  <si>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</si>
  <si>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</si>
  <si>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</si>
  <si>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</si>
  <si>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</si>
  <si>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</si>
  <si>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</si>
  <si>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</si>
  <si>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</si>
  <si>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</si>
  <si>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</si>
  <si>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</si>
  <si>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</si>
  <si>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</si>
  <si>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</si>
  <si>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</si>
  <si>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</si>
  <si>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</si>
  <si>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</si>
  <si>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</si>
  <si>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</si>
  <si>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</si>
  <si>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</si>
  <si>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</si>
  <si>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</si>
  <si>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</si>
  <si>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</si>
  <si>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</si>
  <si>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</si>
  <si>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</si>
  <si>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</si>
  <si>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</si>
  <si>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</si>
  <si>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</si>
  <si>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</si>
  <si>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</si>
  <si>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</si>
  <si>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</si>
  <si>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</si>
  <si>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</si>
  <si>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</si>
  <si>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</si>
  <si>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</si>
  <si>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</si>
  <si>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</si>
  <si>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</si>
  <si>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</si>
  <si>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</si>
  <si>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</si>
  <si>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</si>
  <si>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</si>
  <si>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</si>
  <si>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</si>
  <si>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</si>
  <si>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</si>
  <si>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</si>
  <si>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</si>
  <si>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</si>
  <si>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</si>
  <si>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</si>
  <si>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</si>
  <si>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</si>
  <si>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</si>
  <si>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</si>
  <si>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</si>
  <si>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</si>
  <si>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</si>
  <si>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</si>
  <si>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</si>
  <si>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</si>
  <si>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</si>
  <si>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</si>
  <si>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</si>
  <si>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</si>
  <si>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</si>
  <si>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</si>
  <si>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</si>
  <si>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</si>
  <si>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</si>
  <si>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</si>
  <si>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</si>
  <si>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</si>
  <si>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</si>
  <si>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</si>
  <si>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</si>
  <si>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</si>
  <si>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</si>
  <si>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</si>
  <si>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</si>
  <si>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</si>
  <si>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</si>
  <si>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</si>
  <si>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</si>
  <si>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</si>
  <si>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</si>
  <si>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</si>
  <si>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</si>
  <si>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</si>
  <si>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</si>
  <si>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</si>
  <si>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</si>
  <si>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</si>
  <si>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</si>
  <si>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</si>
  <si>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</si>
  <si>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</si>
  <si>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</si>
  <si>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</si>
  <si>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</si>
  <si>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</si>
  <si>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</si>
  <si>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</si>
  <si>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</si>
  <si>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</si>
  <si>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</si>
  <si>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</si>
  <si>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</si>
  <si>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</si>
  <si>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</si>
  <si>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</si>
  <si>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</si>
  <si>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</si>
  <si>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</si>
  <si>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</si>
  <si>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</si>
  <si>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</si>
  <si>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</si>
  <si>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</si>
  <si>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</si>
  <si>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</si>
  <si>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</si>
  <si>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</si>
  <si>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</si>
  <si>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</si>
  <si>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</si>
  <si>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</si>
  <si>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</si>
  <si>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</si>
  <si>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</si>
  <si>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</si>
  <si>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</si>
  <si>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</si>
  <si>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</si>
  <si>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</si>
  <si>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</si>
  <si>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</si>
  <si>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</si>
  <si>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</si>
  <si>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</si>
  <si>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</si>
  <si>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</si>
  <si>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</si>
  <si>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</si>
  <si>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</si>
  <si>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</si>
  <si>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</si>
  <si>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</si>
  <si>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</si>
  <si>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</si>
  <si>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</si>
  <si>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</si>
  <si>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</si>
  <si>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</si>
  <si>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</si>
  <si>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</si>
  <si>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</si>
  <si>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</si>
  <si>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</si>
  <si>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</si>
  <si>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</si>
  <si>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</si>
  <si>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</si>
  <si>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</si>
  <si>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</si>
  <si>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</si>
  <si>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</si>
  <si>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</si>
  <si>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</si>
  <si>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</si>
  <si>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</si>
  <si>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</si>
  <si>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</si>
  <si>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</si>
  <si>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</si>
  <si>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</si>
  <si>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</si>
  <si>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</si>
  <si>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</si>
  <si>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</si>
  <si>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</si>
  <si>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</si>
  <si>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</si>
  <si>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</si>
  <si>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</si>
  <si>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</si>
  <si>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</si>
  <si>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</si>
  <si>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</si>
  <si>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</si>
  <si>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</si>
  <si>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</si>
  <si>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</si>
  <si>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</si>
  <si>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</si>
  <si>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</si>
  <si>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</si>
  <si>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</si>
  <si>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</si>
  <si>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</si>
  <si>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</si>
  <si>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</si>
  <si>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</si>
  <si>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</si>
  <si>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</si>
  <si>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</si>
  <si>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</si>
  <si>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</si>
  <si>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</si>
  <si>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</si>
  <si>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</si>
  <si>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</si>
  <si>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</si>
  <si>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</si>
  <si>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</si>
  <si>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</si>
  <si>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</si>
  <si>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</si>
  <si>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</si>
  <si>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</si>
  <si>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</si>
  <si>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</si>
  <si>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</si>
  <si>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</si>
  <si>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</si>
  <si>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</si>
  <si>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</si>
  <si>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</si>
  <si>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</si>
  <si>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</si>
  <si>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</si>
  <si>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</si>
  <si>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</si>
  <si>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</si>
  <si>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</si>
  <si>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</si>
  <si>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</si>
  <si>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</si>
  <si>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</si>
  <si>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</si>
  <si>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</si>
  <si>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</si>
  <si>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</si>
  <si>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</si>
  <si>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</si>
  <si>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</si>
  <si>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</si>
  <si>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</si>
  <si>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</si>
  <si>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</si>
  <si>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</si>
  <si>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</si>
  <si>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</si>
  <si>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</si>
  <si>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</si>
  <si>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</si>
  <si>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</si>
  <si>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</si>
  <si>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</si>
  <si>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</si>
  <si>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</si>
  <si>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</si>
  <si>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</si>
  <si>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</si>
  <si>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</si>
  <si>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</si>
  <si>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</si>
  <si>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</si>
  <si>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</si>
  <si>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</si>
  <si>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</si>
  <si>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</si>
  <si>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</si>
  <si>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</si>
  <si>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</si>
  <si>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</si>
  <si>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</si>
  <si>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</si>
  <si>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</si>
  <si>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</si>
  <si>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</si>
  <si>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</si>
  <si>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</si>
  <si>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</si>
  <si>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</si>
  <si>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</si>
  <si>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</si>
  <si>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</si>
  <si>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</si>
  <si>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</si>
  <si>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</si>
  <si>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</si>
  <si>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</si>
  <si>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</si>
  <si>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</si>
  <si>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</si>
  <si>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</si>
  <si>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</si>
  <si>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</si>
  <si>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</si>
  <si>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</si>
  <si>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</si>
  <si>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</si>
  <si>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</si>
  <si>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</si>
  <si>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</si>
  <si>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</si>
  <si>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</si>
  <si>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</si>
  <si>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</si>
  <si>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</si>
  <si>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</si>
  <si>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</si>
  <si>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</si>
  <si>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</si>
  <si>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</si>
  <si>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</si>
  <si>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</si>
  <si>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</si>
  <si>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</si>
  <si>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</si>
  <si>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</si>
  <si>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</si>
  <si>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</si>
  <si>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</si>
  <si>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</si>
  <si>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</si>
  <si>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</si>
  <si>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</si>
  <si>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</si>
  <si>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</si>
  <si>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</si>
  <si>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</si>
  <si>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</si>
  <si>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</si>
  <si>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</si>
  <si>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</si>
  <si>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</si>
  <si>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</si>
  <si>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</si>
  <si>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</si>
  <si>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</si>
  <si>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</si>
  <si>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</si>
  <si>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</si>
  <si>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</si>
  <si>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</si>
  <si>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</si>
  <si>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</si>
  <si>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</si>
  <si>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</si>
  <si>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</si>
  <si>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</si>
  <si>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</si>
  <si>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</si>
  <si>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</si>
  <si>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</si>
  <si>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</si>
  <si>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</si>
  <si>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</si>
  <si>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</si>
  <si>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</si>
  <si>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</si>
  <si>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</si>
  <si>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</si>
  <si>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</si>
  <si>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</si>
  <si>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</si>
  <si>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</si>
  <si>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</si>
  <si>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</si>
  <si>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</si>
  <si>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</si>
  <si>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</si>
  <si>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</si>
  <si>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</si>
  <si>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</si>
  <si>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</si>
  <si>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</si>
  <si>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</si>
  <si>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</si>
  <si>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</si>
  <si>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</si>
  <si>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</si>
  <si>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</si>
  <si>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</si>
  <si>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</si>
  <si>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</si>
  <si>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</si>
  <si>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</si>
  <si>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</si>
  <si>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</si>
  <si>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</si>
  <si>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</si>
  <si>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</si>
  <si>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</si>
  <si>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</si>
  <si>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</si>
  <si>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</si>
  <si>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</si>
  <si>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</si>
  <si>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</si>
  <si>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</si>
  <si>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</si>
  <si>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</si>
  <si>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</si>
  <si>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</si>
  <si>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</si>
  <si>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</si>
  <si>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</si>
  <si>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</si>
  <si>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</si>
  <si>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</si>
  <si>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</si>
  <si>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</si>
  <si>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</si>
  <si>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</si>
  <si>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</si>
  <si>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</si>
  <si>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</si>
  <si>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</si>
  <si>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</si>
  <si>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</si>
  <si>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</si>
  <si>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</si>
  <si>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</si>
  <si>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</si>
  <si>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</si>
  <si>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</si>
  <si>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</si>
  <si>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</si>
  <si>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</si>
  <si>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</si>
  <si>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</si>
  <si>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</si>
  <si>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</si>
  <si>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</si>
  <si>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</si>
  <si>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</si>
  <si>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</si>
  <si>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</si>
  <si>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</si>
  <si>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</si>
  <si>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</si>
  <si>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</si>
  <si>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</si>
  <si>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</si>
  <si>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</si>
  <si>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</si>
  <si>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</si>
  <si>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</si>
  <si>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</si>
  <si>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</si>
  <si>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</si>
  <si>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</si>
  <si>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</si>
  <si>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</si>
  <si>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</si>
  <si>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</si>
  <si>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</si>
  <si>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</si>
  <si>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</si>
  <si>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</si>
  <si>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</si>
  <si>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</si>
  <si>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</si>
  <si>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</si>
  <si>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</si>
  <si>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</si>
  <si>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</si>
  <si>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</si>
  <si>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</si>
  <si>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</si>
  <si>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</si>
  <si>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</si>
  <si>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</si>
  <si>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</si>
  <si>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</si>
  <si>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</si>
  <si>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</si>
  <si>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</si>
  <si>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</si>
  <si>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</si>
  <si>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</si>
  <si>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</si>
  <si>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</si>
  <si>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</si>
  <si>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</si>
  <si>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</si>
  <si>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</si>
  <si>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</si>
  <si>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</si>
  <si>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</si>
  <si>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</si>
  <si>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</si>
  <si>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</si>
  <si>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</si>
  <si>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</si>
  <si>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</si>
  <si>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</si>
  <si>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</si>
  <si>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</si>
  <si>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</si>
  <si>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</si>
  <si>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</si>
  <si>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</si>
  <si>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</si>
  <si>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</si>
  <si>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</si>
  <si>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</si>
  <si>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</si>
  <si>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</si>
  <si>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</si>
  <si>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</si>
  <si>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</si>
  <si>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</si>
  <si>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</si>
  <si>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</si>
  <si>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</si>
  <si>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</si>
  <si>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</si>
  <si>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</si>
  <si>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</si>
  <si>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</si>
  <si>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</si>
  <si>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</si>
  <si>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</si>
  <si>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</si>
  <si>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</si>
  <si>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</si>
  <si>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</si>
  <si>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</si>
  <si>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</si>
  <si>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</si>
  <si>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</si>
  <si>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</si>
  <si>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</si>
  <si>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</si>
  <si>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</si>
  <si>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</si>
  <si>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</si>
  <si>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</si>
  <si>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</si>
  <si>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</si>
  <si>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</si>
  <si>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</si>
  <si>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</si>
  <si>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</si>
  <si>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</si>
  <si>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</si>
  <si>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</si>
  <si>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</si>
  <si>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</si>
  <si>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</si>
  <si>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</si>
  <si>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</si>
  <si>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</si>
  <si>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</si>
  <si>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</si>
  <si>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</si>
  <si>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</si>
  <si>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</si>
  <si>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</si>
  <si>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</si>
  <si>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</si>
  <si>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</si>
  <si>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</si>
  <si>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</si>
  <si>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</si>
  <si>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</si>
  <si>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</si>
  <si>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</si>
  <si>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</si>
  <si>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</si>
  <si>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</si>
  <si>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</si>
  <si>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</si>
  <si>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</si>
  <si>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</si>
  <si>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</si>
  <si>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</si>
  <si>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</si>
  <si>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</si>
  <si>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</si>
  <si>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</si>
  <si>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</si>
  <si>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</si>
  <si>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</si>
  <si>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</si>
  <si>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</si>
  <si>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</si>
  <si>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</si>
  <si>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</si>
  <si>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</si>
  <si>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</si>
  <si>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</si>
  <si>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</si>
  <si>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</si>
  <si>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</si>
  <si>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</si>
  <si>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</si>
  <si>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</si>
  <si>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</si>
  <si>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</si>
  <si>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</si>
  <si>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</si>
  <si>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</si>
  <si>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</si>
  <si>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</si>
  <si>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</si>
  <si>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</si>
  <si>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</si>
  <si>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</si>
  <si>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</si>
  <si>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</si>
  <si>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</si>
  <si>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</si>
  <si>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</si>
  <si>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</si>
  <si>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</si>
  <si>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</si>
  <si>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</si>
  <si>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</si>
  <si>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</si>
  <si>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</si>
  <si>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</si>
  <si>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</si>
  <si>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</si>
  <si>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</si>
  <si>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</si>
  <si>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</si>
  <si>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</si>
  <si>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</si>
  <si>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</si>
  <si>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</si>
  <si>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</si>
  <si>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</si>
  <si>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</si>
  <si>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</si>
  <si>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</si>
  <si>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</si>
  <si>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</si>
  <si>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</si>
  <si>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</si>
  <si>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</si>
  <si>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</si>
  <si>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</si>
  <si>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</si>
  <si>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</si>
  <si>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</si>
  <si>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</si>
  <si>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</si>
  <si>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</si>
  <si>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</si>
  <si>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</si>
  <si>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</si>
  <si>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</si>
  <si>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</si>
  <si>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</si>
  <si>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</si>
  <si>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</si>
  <si>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</si>
  <si>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</si>
  <si>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</si>
  <si>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</si>
  <si>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</si>
  <si>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</si>
  <si>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</si>
  <si>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</si>
  <si>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</si>
  <si>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</si>
  <si>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</si>
  <si>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</si>
  <si>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</si>
  <si>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</si>
  <si>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</si>
  <si>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</si>
  <si>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</si>
  <si>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</si>
  <si>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</si>
  <si>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</si>
  <si>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</si>
  <si>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</si>
  <si>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</si>
  <si>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</si>
  <si>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</si>
  <si>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</si>
  <si>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</si>
  <si>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</si>
  <si>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</si>
  <si>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</si>
  <si>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</si>
  <si>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</si>
  <si>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</si>
  <si>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</si>
  <si>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</si>
  <si>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</si>
  <si>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</si>
  <si>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</si>
  <si>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</si>
  <si>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</si>
  <si>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</si>
  <si>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</si>
  <si>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</si>
  <si>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</si>
  <si>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</si>
  <si>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</si>
  <si>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</si>
  <si>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</si>
  <si>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</si>
  <si>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</si>
  <si>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</si>
  <si>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</si>
  <si>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</si>
  <si>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</si>
  <si>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</si>
  <si>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</si>
  <si>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</si>
  <si>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</si>
  <si>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</si>
  <si>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</si>
  <si>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</si>
  <si>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</si>
  <si>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</si>
  <si>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</si>
  <si>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</si>
  <si>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</si>
  <si>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</si>
  <si>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</si>
  <si>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</si>
  <si>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</si>
  <si>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</si>
  <si>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</si>
  <si>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</si>
  <si>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</si>
  <si>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</si>
  <si>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</si>
  <si>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</si>
  <si>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</si>
  <si>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</si>
  <si>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</si>
  <si>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</si>
  <si>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</si>
  <si>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</si>
  <si>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</si>
  <si>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</si>
  <si>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</si>
  <si>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</si>
  <si>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</si>
  <si>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</si>
  <si>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</si>
  <si>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</si>
  <si>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</si>
  <si>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</si>
  <si>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</si>
  <si>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</si>
  <si>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</si>
  <si>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</si>
  <si>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</si>
  <si>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</si>
  <si>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</si>
  <si>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</si>
  <si>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</si>
  <si>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</si>
  <si>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</si>
  <si>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</si>
  <si>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</si>
  <si>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</si>
  <si>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</si>
  <si>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</si>
  <si>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</si>
  <si>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</si>
  <si>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</si>
  <si>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</si>
  <si>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</si>
  <si>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</si>
  <si>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</si>
  <si>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</si>
  <si>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</si>
  <si>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</si>
  <si>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</si>
  <si>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</si>
  <si>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</si>
  <si>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</si>
  <si>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</si>
  <si>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</si>
  <si>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</si>
  <si>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</si>
  <si>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</si>
  <si>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</si>
  <si>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</si>
  <si>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</si>
  <si>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</si>
  <si>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</si>
  <si>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</si>
  <si>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</si>
  <si>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</si>
  <si>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</si>
  <si>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</si>
  <si>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</si>
  <si>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</si>
  <si>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</si>
  <si>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</si>
  <si>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</si>
  <si>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</si>
  <si>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</si>
  <si>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</si>
  <si>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</si>
  <si>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</si>
  <si>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</si>
  <si>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</si>
  <si>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</si>
  <si>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</si>
  <si>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</si>
  <si>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</si>
  <si>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</si>
  <si>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</si>
  <si>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</si>
  <si>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</si>
  <si>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</si>
  <si>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</si>
  <si>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</si>
  <si>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</si>
  <si>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</si>
  <si>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</si>
  <si>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</si>
  <si>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</si>
  <si>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</si>
  <si>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</si>
  <si>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</si>
  <si>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</si>
  <si>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</si>
  <si>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</si>
  <si>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</si>
  <si>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</si>
  <si>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</si>
  <si>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</si>
  <si>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</si>
  <si>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</si>
  <si>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</si>
  <si>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</si>
  <si>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</si>
  <si>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</si>
  <si>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</si>
  <si>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</si>
  <si>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</si>
  <si>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</si>
  <si>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</si>
  <si>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</si>
  <si>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</si>
  <si>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</si>
  <si>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</si>
  <si>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</si>
  <si>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</si>
  <si>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</si>
  <si>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</si>
  <si>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</si>
  <si>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</si>
  <si>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</si>
  <si>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</si>
  <si>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</si>
  <si>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</si>
  <si>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</si>
  <si>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</si>
  <si>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</si>
  <si>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</si>
  <si>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</si>
  <si>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</si>
  <si>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</si>
  <si>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</si>
  <si>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</si>
  <si>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</si>
  <si>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</si>
  <si>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</si>
  <si>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</si>
  <si>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</si>
  <si>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</si>
  <si>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</si>
  <si>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</si>
  <si>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</si>
  <si>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</si>
  <si>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</si>
  <si>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</si>
  <si>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</si>
  <si>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</si>
  <si>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</si>
  <si>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</si>
  <si>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</si>
  <si>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</si>
  <si>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</si>
  <si>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</si>
  <si>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</si>
  <si>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</si>
  <si>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</si>
  <si>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</si>
  <si>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</si>
  <si>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</si>
  <si>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</si>
  <si>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</si>
  <si>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</si>
  <si>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</si>
  <si>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</si>
  <si>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</si>
  <si>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</si>
  <si>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</si>
  <si>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</si>
  <si>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</si>
  <si>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</si>
  <si>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</si>
  <si>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</si>
  <si>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</si>
  <si>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</si>
  <si>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</si>
  <si>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</si>
  <si>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</si>
  <si>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</si>
  <si>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</si>
  <si>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</si>
  <si>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</si>
  <si>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</si>
  <si>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</si>
  <si>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</si>
  <si>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</si>
  <si>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</si>
  <si>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</si>
  <si>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</si>
  <si>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</si>
  <si>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</si>
  <si>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</si>
  <si>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</si>
  <si>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</si>
  <si>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</si>
  <si>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</si>
  <si>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</si>
  <si>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</si>
  <si>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</si>
  <si>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</si>
  <si>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</si>
  <si>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</si>
  <si>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</si>
  <si>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</si>
  <si>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</si>
  <si>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</si>
  <si>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</si>
  <si>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</si>
  <si>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</si>
  <si>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</si>
  <si>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</si>
  <si>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</si>
  <si>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</si>
  <si>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</si>
  <si>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</si>
  <si>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</si>
  <si>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</si>
  <si>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</si>
  <si>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</si>
  <si>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</si>
  <si>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</si>
  <si>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</si>
  <si>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</si>
  <si>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</si>
  <si>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</si>
  <si>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</si>
  <si>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</si>
  <si>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</si>
  <si>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</si>
  <si>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</si>
  <si>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</si>
  <si>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</si>
  <si>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</si>
  <si>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</si>
  <si>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</si>
  <si>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</si>
  <si>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</si>
  <si>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</si>
  <si>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</si>
  <si>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</si>
  <si>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</si>
  <si>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</si>
  <si>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</si>
  <si>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</si>
  <si>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</si>
  <si>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</si>
  <si>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</si>
  <si>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</si>
  <si>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</si>
  <si>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</si>
  <si>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</si>
  <si>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</si>
  <si>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</si>
  <si>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</si>
  <si>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</si>
  <si>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</si>
  <si>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</si>
  <si>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</si>
  <si>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</si>
  <si>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</si>
  <si>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</si>
  <si>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</si>
  <si>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</si>
  <si>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</si>
  <si>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</si>
  <si>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</si>
  <si>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</si>
  <si>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</si>
  <si>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</si>
  <si>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</si>
  <si>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</si>
  <si>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</si>
  <si>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</si>
  <si>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</si>
  <si>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</si>
  <si>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</si>
  <si>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</si>
  <si>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</si>
  <si>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</si>
  <si>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</si>
  <si>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</si>
  <si>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</si>
  <si>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</si>
  <si>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</si>
  <si>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</si>
  <si>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</si>
  <si>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</si>
  <si>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</si>
  <si>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</si>
  <si>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</si>
  <si>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</si>
  <si>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</si>
  <si>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</si>
  <si>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</si>
  <si>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</si>
  <si>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</si>
  <si>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</si>
  <si>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</si>
  <si>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</si>
  <si>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</si>
  <si>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</si>
  <si>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</si>
  <si>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</si>
  <si>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</si>
  <si>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</si>
  <si>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</si>
  <si>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</si>
  <si>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</si>
  <si>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</si>
  <si>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</si>
  <si>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</si>
  <si>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</si>
  <si>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</si>
  <si>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</si>
  <si>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</si>
  <si>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</si>
  <si>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</si>
  <si>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</si>
  <si>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</si>
  <si>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</si>
  <si>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</si>
  <si>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</si>
  <si>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</si>
  <si>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</si>
  <si>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</si>
  <si>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</si>
  <si>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</si>
  <si>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</si>
  <si>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</si>
  <si>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</si>
  <si>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</si>
  <si>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</si>
  <si>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</si>
  <si>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</si>
  <si>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</si>
  <si>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</si>
  <si>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</si>
  <si>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</si>
  <si>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</si>
  <si>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</si>
  <si>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</si>
  <si>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</si>
  <si>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</si>
  <si>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</si>
  <si>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</si>
  <si>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</si>
  <si>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</si>
  <si>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</si>
  <si>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</si>
  <si>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</si>
  <si>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</si>
  <si>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</si>
  <si>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</si>
  <si>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</si>
  <si>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</si>
  <si>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</si>
  <si>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</si>
  <si>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</si>
  <si>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</si>
  <si>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</si>
  <si>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</si>
  <si>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</si>
  <si>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</si>
  <si>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</si>
  <si>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</si>
  <si>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</si>
  <si>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</si>
  <si>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</si>
  <si>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</si>
  <si>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</si>
  <si>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</si>
  <si>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</si>
  <si>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</si>
  <si>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</si>
  <si>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</si>
  <si>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</si>
  <si>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</si>
  <si>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</si>
  <si>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</si>
  <si>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</si>
  <si>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</si>
  <si>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</si>
  <si>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</si>
  <si>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</si>
  <si>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</si>
  <si>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</si>
  <si>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</si>
  <si>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</si>
  <si>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</si>
  <si>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</si>
  <si>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</si>
  <si>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</si>
  <si>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</si>
  <si>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</si>
  <si>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</si>
  <si>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</si>
  <si>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</si>
  <si>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</si>
  <si>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</si>
  <si>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</si>
  <si>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</si>
  <si>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</si>
  <si>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</si>
  <si>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</si>
  <si>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</si>
  <si>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</si>
  <si>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</si>
  <si>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</si>
  <si>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</si>
  <si>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</si>
  <si>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</si>
  <si>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</si>
  <si>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</si>
  <si>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</si>
  <si>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</si>
  <si>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</si>
  <si>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</si>
  <si>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</si>
  <si>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</si>
  <si>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</si>
  <si>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</si>
  <si>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</si>
  <si>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</si>
  <si>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</si>
  <si>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</si>
  <si>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</si>
  <si>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</si>
  <si>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</si>
  <si>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</si>
  <si>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</si>
  <si>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</si>
  <si>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</si>
  <si>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</si>
  <si>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</si>
  <si>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</si>
  <si>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</si>
  <si>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</si>
  <si>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</si>
  <si>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</si>
  <si>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</si>
  <si>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</si>
  <si>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</si>
  <si>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</si>
  <si>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</si>
  <si>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</si>
  <si>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</si>
  <si>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</si>
  <si>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</si>
  <si>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</si>
  <si>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</si>
  <si>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</si>
  <si>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</si>
  <si>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</si>
  <si>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</si>
  <si>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</si>
  <si>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</si>
  <si>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</si>
  <si>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</si>
  <si>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</si>
  <si>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</si>
  <si>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</si>
  <si>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</si>
  <si>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</si>
  <si>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</si>
  <si>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</si>
  <si>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</si>
  <si>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</si>
  <si>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</si>
  <si>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</si>
  <si>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</si>
  <si>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</si>
  <si>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</si>
  <si>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</si>
  <si>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</si>
  <si>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</si>
  <si>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</si>
  <si>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</si>
  <si>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</si>
  <si>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</si>
  <si>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</si>
  <si>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</si>
  <si>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</si>
  <si>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</si>
  <si>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</si>
  <si>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</si>
  <si>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</si>
  <si>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</si>
  <si>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</si>
  <si>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</si>
  <si>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</si>
  <si>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</si>
  <si>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</si>
  <si>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</si>
  <si>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</si>
  <si>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</si>
  <si>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</si>
  <si>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</si>
  <si>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</si>
  <si>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</si>
  <si>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</si>
  <si>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</si>
  <si>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</si>
  <si>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</si>
  <si>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</si>
  <si>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</si>
  <si>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</si>
  <si>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</si>
  <si>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</si>
  <si>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</si>
  <si>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</si>
  <si>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</si>
  <si>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</si>
  <si>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</si>
  <si>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</si>
  <si>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</si>
  <si>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</si>
  <si>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</si>
  <si>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</si>
  <si>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</si>
  <si>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</si>
  <si>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</si>
  <si>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</si>
  <si>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</si>
  <si>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</si>
  <si>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</si>
  <si>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</si>
  <si>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</si>
  <si>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</si>
  <si>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</si>
  <si>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</si>
  <si>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</si>
  <si>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</si>
  <si>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</si>
  <si>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</si>
  <si>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</si>
  <si>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</si>
  <si>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</si>
  <si>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</si>
  <si>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</si>
  <si>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</si>
  <si>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</si>
  <si>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</si>
  <si>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</si>
  <si>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</si>
  <si>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</si>
  <si>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</si>
  <si>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</si>
  <si>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</si>
  <si>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</si>
  <si>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</si>
  <si>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</si>
  <si>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</si>
  <si>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</si>
  <si>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</si>
  <si>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</si>
  <si>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</si>
  <si>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</si>
  <si>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</si>
  <si>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</si>
  <si>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</si>
  <si>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</si>
  <si>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</si>
  <si>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</si>
  <si>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</si>
  <si>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</si>
  <si>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</si>
  <si>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</si>
  <si>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</si>
  <si>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</si>
  <si>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</si>
  <si>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</si>
  <si>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</si>
  <si>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</si>
  <si>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</si>
  <si>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</si>
  <si>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</si>
  <si>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</si>
  <si>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</si>
  <si>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</si>
  <si>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</si>
  <si>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</si>
  <si>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</si>
  <si>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</si>
  <si>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</si>
  <si>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</si>
  <si>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</si>
  <si>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</si>
  <si>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</si>
  <si>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</si>
  <si>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</si>
  <si>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</si>
  <si>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</si>
  <si>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</si>
  <si>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</si>
  <si>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</si>
  <si>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</si>
  <si>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</si>
  <si>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</si>
  <si>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</si>
  <si>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</si>
  <si>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</si>
  <si>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</si>
  <si>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</si>
  <si>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</si>
  <si>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</si>
  <si>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</si>
  <si>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</si>
  <si>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</si>
  <si>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</si>
  <si>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</si>
  <si>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</si>
  <si>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</si>
  <si>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</si>
  <si>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</si>
  <si>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</si>
  <si>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</si>
  <si>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</si>
  <si>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</si>
  <si>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</si>
  <si>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</si>
  <si>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</si>
  <si>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</si>
  <si>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</si>
  <si>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</si>
  <si>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</si>
  <si>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</si>
  <si>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</si>
  <si>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</si>
  <si>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</si>
  <si>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</si>
  <si>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</si>
  <si>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</si>
  <si>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</si>
  <si>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</si>
  <si>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</si>
  <si>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</si>
  <si>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</si>
  <si>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</si>
  <si>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</si>
  <si>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</si>
  <si>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</si>
  <si>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</si>
  <si>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</si>
  <si>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</si>
  <si>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</si>
  <si>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</si>
  <si>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</si>
  <si>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</si>
  <si>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</si>
  <si>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</si>
  <si>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</si>
  <si>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</si>
  <si>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</si>
  <si>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</si>
  <si>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</si>
  <si>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</si>
  <si>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</si>
  <si>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</si>
  <si>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</si>
  <si>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</si>
  <si>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</si>
  <si>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</si>
  <si>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</si>
  <si>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</si>
  <si>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</si>
  <si>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</si>
  <si>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</si>
  <si>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</si>
  <si>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</si>
  <si>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</si>
  <si>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</si>
  <si>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</si>
  <si>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</si>
  <si>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</si>
  <si>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</si>
  <si>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</si>
  <si>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</si>
  <si>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</si>
  <si>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</si>
  <si>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</si>
  <si>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</si>
  <si>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</si>
  <si>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</si>
  <si>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</si>
  <si>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</si>
  <si>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</si>
  <si>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</si>
  <si>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</si>
  <si>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</si>
  <si>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</si>
  <si>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</si>
  <si>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</si>
  <si>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</si>
  <si>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</si>
  <si>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</si>
  <si>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</si>
  <si>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</si>
  <si>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</si>
  <si>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</si>
  <si>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</si>
  <si>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</si>
  <si>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</si>
  <si>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</si>
  <si>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</si>
  <si>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</si>
  <si>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</si>
  <si>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</si>
  <si>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</si>
  <si>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</si>
  <si>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</si>
  <si>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</si>
  <si>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</si>
  <si>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</si>
  <si>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</si>
  <si>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</si>
  <si>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</si>
  <si>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</si>
  <si>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</si>
  <si>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</si>
  <si>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</si>
  <si>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</si>
  <si>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</si>
  <si>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</si>
  <si>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</si>
  <si>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</si>
  <si>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</si>
  <si>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</si>
  <si>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</si>
  <si>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</si>
  <si>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</si>
  <si>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</si>
  <si>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</si>
  <si>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</si>
  <si>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</si>
  <si>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</si>
  <si>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</si>
  <si>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</si>
  <si>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</si>
  <si>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</si>
  <si>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</si>
  <si>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</si>
  <si>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</si>
  <si>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</si>
  <si>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</si>
  <si>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</si>
  <si>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</si>
  <si>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</si>
  <si>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</si>
  <si>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</si>
  <si>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</si>
  <si>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</si>
  <si>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</si>
  <si>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</si>
  <si>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</si>
  <si>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</si>
  <si>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</si>
  <si>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</si>
  <si>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</si>
  <si>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</si>
  <si>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</si>
  <si>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</si>
  <si>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</si>
  <si>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</si>
  <si>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</si>
  <si>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</si>
  <si>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</si>
  <si>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</si>
  <si>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</si>
  <si>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</si>
  <si>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</si>
  <si>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</si>
  <si>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</si>
  <si>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</si>
  <si>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</si>
  <si>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</si>
  <si>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</si>
  <si>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</si>
  <si>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</si>
  <si>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</si>
  <si>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</si>
  <si>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</si>
  <si>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</si>
  <si>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</si>
  <si>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</si>
  <si>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</si>
  <si>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</si>
  <si>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</si>
  <si>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</si>
  <si>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</si>
  <si>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</si>
  <si>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</si>
  <si>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</si>
  <si>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</si>
  <si>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</si>
  <si>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</si>
  <si>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</si>
  <si>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</si>
  <si>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</si>
  <si>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</si>
  <si>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</si>
  <si>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</si>
  <si>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</si>
  <si>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</si>
  <si>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</si>
  <si>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</si>
  <si>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</si>
  <si>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</si>
  <si>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</si>
  <si>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</si>
  <si>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</si>
  <si>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</si>
  <si>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</si>
  <si>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</si>
  <si>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</si>
  <si>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</si>
  <si>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</si>
  <si>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</si>
  <si>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</si>
  <si>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</si>
  <si>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</si>
  <si>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</si>
  <si>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</si>
  <si>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</si>
  <si>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</si>
  <si>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</si>
  <si>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</si>
  <si>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</si>
  <si>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</si>
  <si>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</si>
  <si>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</si>
  <si>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</si>
  <si>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</si>
  <si>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</si>
  <si>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</si>
  <si>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</si>
  <si>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</si>
  <si>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</si>
  <si>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</si>
  <si>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</si>
  <si>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</si>
  <si>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</si>
  <si>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</si>
  <si>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</si>
  <si>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</si>
  <si>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</si>
  <si>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</si>
  <si>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</si>
  <si>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</si>
  <si>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</si>
  <si>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</si>
  <si>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</si>
  <si>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</si>
  <si>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</si>
  <si>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</si>
  <si>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</si>
  <si>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</si>
  <si>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</si>
  <si>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</si>
  <si>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</si>
  <si>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</si>
  <si>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</si>
  <si>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</si>
  <si>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</si>
  <si>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</si>
  <si>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</si>
  <si>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</si>
  <si>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</si>
  <si>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</si>
  <si>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</si>
  <si>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</si>
  <si>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</si>
  <si>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</si>
  <si>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</si>
  <si>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</si>
  <si>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</si>
  <si>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</si>
  <si>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</si>
  <si>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</si>
  <si>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</si>
  <si>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</si>
  <si>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</si>
  <si>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</si>
  <si>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</si>
  <si>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</si>
  <si>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</si>
  <si>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</si>
  <si>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</si>
  <si>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</si>
  <si>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</si>
  <si>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</si>
  <si>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</si>
  <si>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</si>
  <si>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</si>
  <si>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</si>
  <si>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</si>
  <si>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</si>
  <si>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</si>
  <si>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</si>
  <si>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</si>
  <si>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</si>
  <si>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</si>
  <si>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</si>
  <si>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</si>
  <si>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</si>
  <si>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</si>
  <si>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</si>
  <si>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</si>
  <si>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</si>
  <si>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</si>
  <si>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</si>
  <si>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</si>
  <si>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</si>
  <si>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</si>
  <si>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</si>
  <si>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</si>
  <si>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</si>
  <si>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</si>
  <si>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</si>
  <si>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</si>
  <si>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</si>
  <si>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</si>
  <si>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</si>
  <si>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</si>
  <si>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</si>
  <si>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</si>
  <si>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</si>
  <si>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</si>
  <si>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</si>
  <si>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</si>
  <si>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</si>
  <si>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</si>
  <si>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</si>
  <si>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</si>
  <si>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</si>
  <si>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</si>
  <si>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</si>
  <si>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</si>
  <si>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</si>
  <si>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</si>
  <si>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</si>
  <si>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</si>
  <si>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</si>
  <si>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</si>
  <si>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</si>
  <si>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</si>
  <si>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</si>
  <si>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</si>
  <si>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</si>
  <si>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</si>
  <si>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</si>
  <si>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</si>
  <si>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</si>
  <si>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</si>
  <si>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</si>
  <si>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</si>
  <si>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</si>
  <si>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</si>
  <si>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</si>
  <si>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</si>
  <si>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</si>
  <si>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</si>
  <si>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</si>
  <si>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</si>
  <si>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</si>
  <si>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</si>
  <si>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</si>
  <si>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</si>
  <si>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</si>
  <si>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</si>
  <si>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</si>
  <si>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</si>
  <si>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</si>
  <si>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</si>
  <si>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</si>
  <si>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</si>
  <si>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</si>
  <si>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</si>
  <si>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</si>
  <si>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</si>
  <si>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</si>
  <si>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</si>
  <si>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</si>
  <si>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</si>
  <si>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</si>
  <si>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</si>
  <si>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</si>
  <si>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</si>
  <si>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</si>
  <si>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</si>
  <si>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</si>
  <si>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</si>
  <si>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</si>
  <si>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</si>
  <si>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</si>
  <si>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</si>
  <si>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</si>
  <si>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</si>
  <si>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</si>
  <si>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</si>
  <si>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</si>
  <si>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</si>
  <si>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</si>
  <si>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</si>
  <si>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</si>
  <si>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</si>
  <si>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</si>
  <si>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</si>
  <si>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</si>
  <si>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</si>
  <si>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</si>
  <si>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</si>
  <si>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</si>
  <si>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</si>
  <si>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</si>
  <si>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</si>
  <si>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</si>
  <si>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</si>
  <si>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</si>
  <si>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</si>
  <si>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</si>
  <si>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</si>
  <si>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</si>
  <si>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</si>
  <si>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</si>
  <si>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</si>
  <si>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</si>
  <si>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</si>
  <si>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</si>
  <si>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</si>
  <si>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</si>
  <si>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</si>
  <si>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</si>
  <si>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</si>
  <si>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</si>
  <si>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</si>
  <si>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</si>
  <si>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</si>
  <si>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</si>
  <si>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</si>
  <si>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</si>
  <si>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</si>
  <si>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</si>
  <si>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</si>
  <si>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</si>
  <si>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</si>
  <si>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</si>
  <si>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</si>
  <si>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</si>
  <si>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</si>
  <si>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</si>
  <si>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</si>
  <si>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</si>
  <si>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</si>
  <si>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</si>
  <si>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</si>
  <si>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</si>
  <si>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</si>
  <si>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</si>
  <si>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</si>
  <si>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</si>
  <si>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</si>
  <si>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</si>
  <si>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</si>
  <si>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</si>
  <si>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</si>
  <si>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</si>
  <si>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</si>
  <si>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</si>
  <si>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</si>
  <si>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</si>
  <si>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</si>
  <si>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</si>
  <si>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</si>
  <si>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</si>
  <si>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</si>
  <si>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</si>
  <si>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</si>
  <si>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</si>
  <si>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</si>
  <si>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</si>
  <si>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</si>
  <si>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</si>
  <si>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</si>
  <si>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</si>
  <si>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</si>
  <si>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</si>
  <si>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</si>
  <si>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</si>
  <si>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</si>
  <si>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</si>
  <si>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</si>
  <si>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</si>
  <si>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</si>
  <si>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</si>
  <si>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</si>
  <si>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</si>
  <si>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</si>
  <si>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</si>
  <si>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</si>
  <si>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</si>
  <si>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</si>
  <si>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</si>
  <si>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</si>
  <si>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</si>
  <si>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</si>
  <si>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</si>
  <si>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</si>
  <si>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</si>
  <si>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</si>
  <si>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</si>
  <si>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</si>
  <si>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</si>
  <si>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</si>
  <si>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</si>
  <si>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</si>
  <si>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</si>
  <si>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</si>
  <si>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</si>
  <si>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</si>
  <si>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</si>
  <si>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</si>
  <si>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</si>
  <si>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</si>
  <si>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</si>
  <si>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</si>
  <si>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</si>
  <si>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</si>
  <si>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</si>
  <si>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</si>
  <si>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</si>
  <si>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</si>
  <si>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</si>
  <si>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</si>
  <si>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</si>
  <si>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</si>
  <si>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</si>
  <si>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</si>
  <si>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</si>
  <si>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</si>
  <si>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</si>
  <si>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</si>
  <si>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</si>
  <si>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</si>
  <si>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</si>
  <si>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</si>
  <si>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</si>
  <si>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</si>
  <si>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</si>
  <si>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</si>
  <si>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</si>
  <si>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</si>
  <si>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</si>
  <si>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</si>
  <si>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</si>
  <si>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</si>
  <si>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</si>
  <si>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</si>
  <si>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</si>
  <si>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</si>
  <si>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</si>
  <si>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</si>
  <si>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</si>
  <si>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</si>
  <si>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</si>
  <si>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</si>
  <si>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</si>
  <si>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</si>
  <si>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</si>
  <si>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</si>
  <si>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</si>
  <si>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</si>
  <si>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</si>
  <si>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</si>
  <si>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</si>
  <si>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</si>
  <si>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</si>
  <si>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</si>
  <si>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</si>
  <si>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</si>
  <si>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</si>
  <si>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</si>
  <si>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</si>
  <si>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</si>
  <si>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</si>
  <si>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</si>
  <si>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</si>
  <si>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</si>
  <si>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</si>
  <si>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</si>
  <si>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</si>
  <si>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</si>
  <si>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</si>
  <si>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</si>
  <si>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</si>
  <si>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</si>
  <si>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</si>
  <si>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</si>
  <si>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</si>
  <si>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</si>
  <si>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</si>
  <si>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</si>
  <si>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</si>
  <si>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</si>
  <si>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</si>
  <si>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</si>
  <si>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</si>
  <si>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</si>
  <si>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</si>
  <si>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</si>
  <si>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</si>
  <si>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</si>
  <si>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</si>
  <si>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</si>
  <si>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</si>
  <si>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</si>
  <si>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</si>
  <si>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</si>
  <si>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</si>
  <si>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</si>
  <si>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</si>
  <si>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</si>
  <si>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</si>
  <si>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</si>
  <si>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</si>
  <si>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</si>
  <si>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</si>
  <si>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</si>
  <si>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</si>
  <si>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</si>
  <si>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</si>
  <si>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</si>
  <si>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</si>
  <si>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</si>
  <si>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</si>
  <si>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</si>
  <si>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</si>
  <si>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</si>
  <si>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</si>
  <si>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</si>
  <si>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</si>
  <si>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</si>
  <si>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</si>
  <si>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</si>
  <si>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</si>
  <si>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</si>
  <si>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</si>
  <si>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</si>
  <si>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</si>
  <si>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</si>
  <si>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</si>
  <si>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</si>
  <si>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</si>
  <si>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</si>
  <si>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</si>
  <si>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</si>
  <si>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</si>
  <si>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</si>
  <si>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</si>
  <si>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</si>
  <si>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</si>
  <si>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</si>
  <si>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</si>
  <si>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</si>
  <si>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</si>
  <si>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</si>
  <si>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</si>
  <si>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</si>
  <si>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</si>
  <si>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</si>
  <si>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</si>
  <si>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</si>
  <si>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</si>
  <si>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</si>
  <si>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</si>
  <si>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</si>
  <si>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</si>
  <si>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</si>
  <si>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</si>
  <si>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</si>
  <si>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</si>
  <si>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</si>
  <si>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</si>
  <si>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</si>
  <si>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</si>
  <si>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</si>
  <si>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</si>
  <si>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</si>
  <si>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</si>
  <si>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</si>
  <si>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</si>
  <si>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</si>
  <si>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</si>
  <si>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</si>
  <si>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</si>
  <si>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</si>
  <si>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</si>
  <si>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</si>
  <si>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</si>
  <si>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</si>
  <si>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</si>
  <si>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</si>
  <si>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</si>
  <si>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</si>
  <si>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</si>
  <si>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</si>
  <si>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</si>
  <si>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</si>
  <si>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</si>
  <si>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</si>
  <si>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</si>
  <si>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</si>
  <si>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</si>
  <si>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</si>
  <si>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</si>
  <si>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</si>
  <si>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</si>
  <si>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</si>
  <si>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</si>
  <si>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</si>
  <si>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</si>
  <si>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</si>
  <si>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</si>
  <si>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</si>
  <si>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</si>
  <si>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</si>
  <si>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</si>
  <si>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</si>
  <si>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</si>
  <si>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</si>
  <si>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</si>
  <si>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</si>
  <si>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</si>
  <si>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</si>
  <si>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</si>
  <si>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</si>
  <si>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</si>
  <si>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</si>
  <si>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</si>
  <si>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</si>
  <si>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</si>
  <si>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</si>
  <si>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</si>
  <si>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</si>
  <si>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</si>
  <si>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</si>
  <si>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</si>
  <si>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</si>
  <si>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</si>
  <si>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</si>
  <si>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</si>
  <si>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</si>
  <si>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</si>
  <si>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</si>
  <si>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</si>
  <si>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</si>
  <si>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</si>
  <si>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</si>
  <si>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</si>
  <si>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</si>
  <si>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</si>
  <si>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</si>
  <si>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</si>
  <si>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</si>
  <si>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</si>
  <si>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</si>
  <si>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</si>
  <si>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</si>
  <si>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</si>
  <si>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</si>
  <si>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</si>
  <si>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</si>
  <si>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</si>
  <si>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</si>
  <si>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</si>
  <si>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</si>
  <si>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</si>
  <si>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</si>
  <si>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</si>
  <si>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</si>
  <si>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</si>
  <si>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</si>
  <si>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</si>
  <si>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</si>
  <si>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</si>
  <si>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</si>
  <si>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</si>
  <si>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</si>
  <si>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</si>
  <si>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</si>
  <si>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</si>
  <si>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</si>
  <si>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</si>
  <si>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</si>
  <si>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</si>
  <si>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</si>
  <si>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</si>
  <si>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</si>
  <si>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</si>
  <si>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</si>
  <si>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</si>
  <si>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</si>
  <si>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</si>
  <si>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</si>
  <si>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</si>
  <si>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</si>
  <si>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</si>
  <si>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</si>
  <si>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</si>
  <si>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</si>
  <si>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</si>
  <si>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</si>
  <si>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</si>
  <si>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</si>
  <si>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</si>
  <si>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</si>
  <si>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</si>
  <si>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</si>
  <si>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</si>
  <si>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</si>
  <si>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</si>
  <si>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</si>
  <si>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</si>
  <si>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</si>
  <si>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</si>
  <si>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</si>
  <si>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</si>
  <si>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</si>
  <si>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</si>
  <si>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</si>
  <si>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</si>
  <si>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</si>
  <si>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</si>
  <si>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</si>
  <si>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</si>
  <si>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</si>
  <si>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</si>
  <si>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</si>
  <si>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</si>
  <si>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</si>
  <si>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</si>
  <si>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</si>
  <si>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</si>
  <si>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</si>
  <si>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</si>
  <si>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</si>
  <si>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</si>
  <si>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</si>
  <si>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</si>
  <si>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</si>
  <si>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</si>
  <si>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</si>
  <si>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</si>
  <si>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</si>
  <si>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</si>
  <si>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</si>
  <si>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</si>
  <si>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</si>
  <si>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</si>
  <si>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</si>
  <si>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</si>
  <si>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</si>
  <si>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</si>
  <si>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</si>
  <si>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</si>
  <si>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</si>
  <si>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</si>
  <si>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</si>
  <si>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</si>
  <si>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</si>
  <si>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</si>
  <si>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</si>
  <si>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</si>
  <si>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</si>
  <si>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</si>
  <si>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</si>
  <si>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</si>
  <si>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</si>
  <si>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</si>
  <si>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</si>
  <si>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</si>
  <si>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</si>
  <si>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</si>
  <si>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</si>
  <si>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</si>
  <si>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</si>
  <si>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</si>
  <si>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</si>
  <si>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</si>
  <si>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</si>
  <si>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</si>
  <si>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</si>
  <si>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</si>
  <si>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</si>
  <si>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</si>
  <si>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</si>
  <si>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</si>
  <si>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</si>
  <si>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</si>
  <si>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</si>
  <si>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</si>
  <si>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</si>
  <si>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</si>
  <si>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</si>
  <si>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</si>
  <si>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</si>
  <si>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</si>
  <si>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</si>
  <si>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</si>
  <si>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</si>
  <si>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</si>
  <si>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</si>
  <si>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</si>
  <si>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</si>
  <si>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</si>
  <si>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</si>
  <si>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</si>
  <si>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</si>
  <si>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</si>
  <si>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</si>
  <si>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</si>
  <si>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</si>
  <si>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</si>
  <si>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</si>
  <si>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</si>
  <si>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</si>
  <si>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</si>
  <si>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</si>
  <si>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</si>
  <si>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</si>
  <si>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</si>
  <si>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</si>
  <si>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</si>
  <si>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</si>
  <si>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</si>
  <si>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</si>
  <si>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</si>
  <si>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</si>
  <si>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</si>
  <si>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</si>
  <si>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</si>
  <si>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</si>
  <si>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</si>
  <si>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</si>
  <si>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</si>
  <si>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</si>
  <si>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</si>
  <si>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</si>
  <si>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</si>
  <si>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</si>
  <si>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</si>
  <si>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</si>
  <si>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</si>
  <si>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</si>
  <si>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</si>
  <si>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</si>
  <si>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</si>
  <si>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</si>
  <si>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</si>
  <si>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</si>
  <si>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</si>
  <si>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</si>
  <si>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</si>
  <si>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</si>
  <si>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</si>
  <si>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</si>
  <si>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</si>
  <si>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</si>
  <si>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</si>
  <si>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</si>
  <si>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</si>
  <si>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</si>
  <si>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</si>
  <si>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</si>
  <si>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</si>
  <si>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</si>
  <si>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</si>
  <si>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</si>
  <si>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</si>
  <si>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</si>
  <si>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</si>
  <si>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</si>
  <si>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</si>
  <si>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</si>
  <si>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</si>
  <si>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</si>
  <si>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</si>
  <si>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</si>
  <si>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</si>
  <si>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</si>
  <si>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</si>
  <si>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</si>
  <si>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</si>
  <si>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</si>
  <si>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</si>
  <si>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</si>
  <si>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</si>
  <si>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</si>
  <si>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</si>
  <si>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</si>
  <si>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</si>
  <si>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</si>
  <si>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</si>
  <si>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</si>
  <si>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</si>
  <si>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</si>
  <si>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</si>
  <si>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</si>
  <si>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</si>
  <si>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</si>
  <si>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</si>
  <si>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</si>
  <si>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</si>
  <si>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</si>
  <si>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</si>
  <si>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</si>
  <si>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</si>
  <si>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</si>
  <si>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</si>
  <si>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</si>
  <si>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</si>
  <si>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</si>
  <si>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</si>
  <si>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</si>
  <si>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</si>
  <si>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</si>
  <si>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</si>
  <si>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</si>
  <si>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</si>
  <si>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</si>
  <si>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</si>
  <si>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</si>
  <si>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</si>
  <si>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</si>
  <si>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</si>
  <si>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</si>
  <si>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</si>
  <si>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</si>
  <si>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</si>
  <si>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</si>
  <si>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</si>
  <si>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</si>
  <si>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</si>
  <si>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</si>
  <si>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</si>
  <si>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</si>
  <si>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</si>
  <si>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</si>
  <si>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</si>
  <si>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</si>
  <si>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</si>
  <si>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</si>
  <si>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</si>
  <si>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</si>
  <si>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</si>
  <si>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</si>
  <si>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</si>
  <si>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</si>
  <si>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</si>
  <si>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</si>
  <si>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</si>
  <si>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</si>
  <si>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</si>
  <si>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</si>
  <si>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</si>
  <si>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</si>
  <si>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</si>
  <si>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</si>
  <si>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</si>
  <si>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</si>
  <si>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</si>
  <si>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</si>
  <si>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</si>
  <si>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</si>
  <si>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</si>
  <si>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</si>
  <si>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</si>
  <si>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</si>
  <si>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</si>
  <si>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</si>
  <si>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</si>
  <si>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</si>
  <si>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</si>
  <si>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</si>
  <si>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</si>
  <si>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</si>
  <si>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</si>
  <si>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</si>
  <si>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</si>
  <si>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</si>
  <si>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</si>
  <si>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</si>
  <si>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</si>
  <si>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</si>
  <si>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</si>
  <si>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</si>
  <si>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</si>
  <si>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</si>
  <si>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</si>
  <si>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</si>
  <si>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</si>
  <si>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</si>
  <si>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</si>
  <si>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</si>
  <si>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</si>
  <si>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</si>
  <si>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</si>
  <si>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</si>
  <si>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</si>
  <si>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</si>
  <si>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</si>
  <si>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</si>
  <si>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</si>
  <si>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</si>
  <si>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</si>
  <si>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</si>
  <si>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</si>
  <si>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</si>
  <si>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</si>
  <si>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</si>
  <si>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</si>
  <si>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</si>
  <si>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</si>
  <si>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</si>
  <si>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</si>
  <si>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</si>
  <si>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</si>
  <si>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</si>
  <si>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</si>
  <si>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</si>
  <si>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</si>
  <si>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</si>
  <si>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</si>
  <si>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</si>
  <si>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</si>
  <si>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</si>
  <si>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</si>
  <si>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</si>
  <si>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</si>
  <si>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</si>
  <si>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</si>
  <si>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</si>
  <si>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</si>
  <si>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</si>
  <si>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</si>
  <si>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</si>
  <si>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</si>
  <si>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</si>
  <si>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</si>
  <si>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</si>
  <si>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</si>
  <si>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</si>
  <si>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</si>
  <si>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</si>
  <si>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</si>
  <si>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</si>
  <si>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</si>
  <si>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</si>
  <si>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</si>
  <si>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</si>
  <si>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</si>
  <si>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</si>
  <si>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</si>
  <si>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</si>
  <si>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</si>
  <si>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</si>
  <si>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</si>
  <si>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</si>
  <si>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</si>
  <si>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</si>
  <si>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</si>
  <si>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</si>
  <si>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</si>
  <si>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</si>
  <si>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</si>
  <si>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</si>
  <si>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</si>
  <si>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</si>
  <si>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</si>
  <si>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</si>
  <si>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</si>
  <si>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</si>
  <si>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</si>
  <si>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</si>
  <si>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</si>
  <si>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</si>
  <si>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</si>
  <si>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</si>
  <si>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</si>
  <si>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</si>
  <si>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</si>
  <si>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</si>
  <si>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</si>
  <si>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</si>
  <si>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</si>
  <si>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</si>
  <si>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</si>
  <si>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</si>
  <si>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</si>
  <si>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</si>
  <si>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</si>
  <si>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</si>
  <si>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</si>
  <si>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</si>
  <si>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</si>
  <si>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</si>
  <si>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</si>
  <si>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</si>
  <si>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</si>
  <si>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</si>
  <si>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</si>
  <si>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</si>
  <si>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</si>
  <si>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</si>
  <si>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</si>
  <si>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</si>
  <si>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</si>
  <si>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</si>
  <si>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</si>
  <si>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</si>
  <si>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</si>
  <si>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</si>
  <si>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</si>
  <si>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</si>
  <si>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</si>
  <si>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</si>
  <si>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</si>
  <si>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</si>
  <si>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</si>
  <si>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</si>
  <si>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</si>
  <si>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</si>
  <si>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</si>
  <si>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</si>
  <si>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</si>
  <si>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</si>
  <si>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</si>
  <si>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</si>
  <si>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</si>
  <si>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</si>
  <si>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</si>
  <si>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</si>
  <si>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</si>
  <si>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</si>
  <si>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</si>
  <si>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</si>
  <si>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</si>
  <si>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</si>
  <si>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</si>
  <si>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</si>
  <si>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</si>
  <si>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</si>
  <si>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</si>
  <si>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</si>
  <si>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</si>
  <si>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</si>
  <si>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</si>
  <si>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</si>
  <si>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</si>
  <si>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</si>
  <si>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</si>
  <si>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</si>
  <si>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</si>
  <si>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</si>
  <si>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</si>
  <si>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</si>
  <si>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</si>
  <si>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</si>
  <si>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</si>
  <si>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</si>
  <si>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</si>
  <si>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</si>
  <si>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</si>
  <si>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</si>
  <si>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</si>
  <si>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</si>
  <si>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</si>
  <si>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</si>
  <si>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</si>
  <si>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</si>
  <si>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</si>
  <si>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</si>
  <si>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</si>
  <si>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</si>
  <si>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</si>
  <si>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</si>
  <si>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</si>
  <si>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</si>
  <si>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</si>
  <si>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</si>
  <si>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</si>
  <si>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</si>
  <si>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</si>
  <si>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</si>
  <si>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</si>
  <si>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</si>
  <si>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</si>
  <si>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</si>
  <si>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</si>
  <si>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</si>
  <si>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</si>
  <si>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</si>
  <si>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</si>
  <si>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</si>
  <si>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</si>
  <si>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</si>
  <si>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</si>
  <si>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</si>
  <si>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</si>
  <si>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</si>
  <si>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</si>
  <si>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</si>
  <si>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</si>
  <si>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</si>
  <si>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</si>
  <si>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</si>
  <si>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</si>
  <si>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</si>
  <si>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</si>
  <si>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</si>
  <si>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</si>
  <si>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</si>
  <si>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</si>
  <si>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</si>
  <si>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</si>
  <si>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</si>
  <si>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</si>
  <si>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</si>
  <si>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</si>
  <si>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</si>
  <si>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</si>
  <si>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</si>
  <si>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</si>
  <si>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</si>
  <si>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</si>
  <si>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</si>
  <si>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</si>
  <si>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</si>
  <si>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</si>
  <si>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</si>
  <si>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</si>
  <si>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</si>
  <si>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</si>
  <si>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</si>
  <si>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</si>
  <si>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</si>
  <si>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</si>
  <si>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</si>
  <si>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</si>
  <si>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</si>
  <si>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</si>
  <si>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</si>
  <si>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</si>
  <si>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</si>
  <si>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</si>
  <si>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</si>
  <si>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</si>
  <si>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</si>
  <si>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</si>
  <si>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</si>
  <si>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</si>
  <si>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</si>
  <si>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</si>
  <si>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</si>
  <si>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</si>
  <si>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</si>
  <si>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</si>
  <si>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</si>
  <si>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</si>
  <si>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</si>
  <si>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</si>
  <si>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</si>
  <si>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</si>
  <si>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</si>
  <si>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</si>
  <si>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</si>
  <si>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</si>
  <si>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</si>
  <si>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</si>
  <si>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</si>
  <si>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</si>
  <si>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</si>
  <si>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</si>
  <si>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</si>
  <si>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</si>
  <si>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</si>
  <si>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</si>
  <si>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</si>
  <si>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</si>
  <si>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</si>
  <si>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</si>
  <si>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</si>
  <si>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</si>
  <si>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</si>
  <si>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</si>
  <si>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</si>
  <si>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</si>
  <si>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</si>
  <si>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</si>
  <si>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</si>
  <si>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</si>
  <si>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</si>
  <si>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</si>
  <si>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</si>
  <si>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</si>
  <si>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</si>
  <si>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</si>
  <si>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</si>
  <si>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</si>
  <si>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</si>
  <si>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</si>
  <si>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</si>
  <si>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</si>
  <si>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</si>
  <si>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</si>
  <si>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</si>
  <si>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</si>
  <si>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</si>
  <si>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</si>
  <si>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</si>
  <si>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</si>
  <si>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</si>
  <si>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</si>
  <si>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</si>
  <si>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</si>
  <si>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</si>
  <si>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</si>
  <si>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</si>
  <si>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</si>
  <si>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</si>
  <si>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</si>
  <si>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</si>
  <si>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</si>
  <si>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</si>
  <si>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</si>
  <si>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</si>
  <si>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</si>
  <si>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</si>
  <si>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</si>
  <si>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</si>
  <si>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</si>
  <si>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</si>
  <si>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</si>
  <si>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</si>
  <si>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</si>
  <si>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</si>
  <si>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</si>
  <si>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</si>
  <si>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</si>
  <si>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</si>
  <si>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</si>
  <si>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</si>
  <si>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</si>
  <si>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</si>
  <si>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</si>
  <si>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</si>
  <si>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</si>
  <si>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</si>
  <si>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</si>
  <si>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</si>
  <si>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</si>
  <si>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</si>
  <si>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</si>
  <si>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</si>
  <si>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</si>
  <si>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</si>
  <si>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</si>
  <si>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</si>
  <si>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</si>
  <si>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</si>
  <si>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</si>
  <si>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</si>
  <si>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</si>
  <si>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</si>
  <si>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</si>
  <si>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</si>
  <si>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</si>
  <si>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</si>
  <si>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</si>
  <si>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</si>
  <si>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</si>
  <si>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</si>
  <si>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</si>
  <si>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</si>
  <si>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</si>
  <si>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</si>
  <si>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</si>
  <si>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</si>
  <si>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</si>
  <si>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</si>
  <si>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</si>
  <si>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</si>
  <si>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</si>
  <si>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</si>
  <si>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</si>
  <si>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</si>
  <si>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</si>
  <si>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</si>
  <si>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</si>
  <si>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</si>
  <si>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</si>
  <si>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</si>
  <si>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</si>
  <si>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</si>
  <si>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</si>
  <si>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</si>
  <si>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</si>
  <si>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</si>
  <si>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</si>
  <si>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</si>
  <si>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</si>
  <si>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</si>
  <si>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</si>
  <si>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</si>
  <si>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</si>
  <si>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</si>
  <si>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</si>
  <si>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</si>
  <si>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</si>
  <si>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</si>
  <si>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</si>
  <si>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</si>
  <si>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</si>
  <si>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</si>
  <si>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</si>
  <si>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</si>
  <si>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</si>
  <si>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</si>
  <si>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</si>
  <si>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</si>
  <si>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</si>
  <si>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</si>
  <si>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</si>
  <si>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</si>
  <si>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</si>
  <si>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</si>
  <si>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</si>
  <si>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</si>
  <si>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</si>
  <si>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</si>
  <si>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</si>
  <si>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</si>
  <si>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</si>
  <si>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</si>
  <si>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</si>
  <si>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</si>
  <si>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</si>
  <si>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</si>
  <si>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</si>
  <si>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</si>
  <si>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</si>
  <si>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</si>
  <si>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</si>
  <si>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</si>
  <si>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</si>
  <si>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</si>
  <si>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</si>
  <si>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</si>
  <si>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</si>
  <si>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</si>
  <si>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</si>
  <si>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</si>
  <si>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</si>
  <si>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</si>
  <si>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</si>
  <si>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</si>
  <si>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</si>
  <si>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</si>
  <si>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</si>
  <si>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</si>
  <si>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</si>
  <si>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</si>
  <si>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</si>
  <si>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</si>
  <si>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</si>
  <si>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</si>
  <si>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</si>
  <si>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</si>
  <si>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</si>
  <si>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</si>
  <si>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</si>
  <si>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</si>
  <si>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</si>
  <si>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</si>
  <si>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</si>
  <si>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</si>
  <si>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</si>
  <si>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</si>
  <si>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</si>
  <si>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</si>
  <si>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</si>
  <si>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</si>
  <si>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</si>
  <si>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</si>
  <si>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</si>
  <si>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</si>
  <si>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</si>
  <si>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</si>
  <si>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</si>
  <si>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</si>
  <si>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</si>
  <si>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</si>
  <si>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</si>
  <si>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</si>
  <si>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</si>
  <si>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</si>
  <si>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</si>
  <si>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</si>
  <si>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</si>
  <si>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</si>
  <si>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</si>
  <si>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</si>
  <si>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</si>
  <si>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</si>
  <si>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</si>
  <si>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</si>
  <si>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</si>
  <si>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</si>
  <si>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</si>
  <si>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</si>
  <si>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</si>
  <si>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</si>
  <si>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</si>
  <si>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</si>
  <si>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</si>
  <si>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</si>
  <si>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</si>
  <si>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</si>
  <si>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</si>
  <si>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</si>
  <si>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</si>
  <si>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</si>
  <si>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</si>
  <si>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</si>
  <si>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</si>
  <si>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</si>
  <si>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</si>
  <si>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</si>
  <si>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</si>
  <si>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</si>
  <si>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</si>
  <si>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</si>
  <si>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</si>
  <si>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</si>
  <si>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</si>
  <si>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</si>
  <si>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</si>
  <si>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</si>
  <si>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</si>
  <si>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</si>
  <si>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</si>
  <si>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</si>
  <si>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</si>
  <si>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</si>
  <si>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</si>
  <si>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</si>
  <si>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</si>
  <si>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</si>
  <si>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</si>
  <si>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</si>
  <si>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</si>
  <si>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</si>
  <si>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</si>
  <si>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</si>
  <si>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</si>
  <si>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</si>
  <si>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</si>
  <si>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</si>
  <si>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</si>
  <si>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</si>
  <si>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</si>
  <si>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</si>
  <si>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</si>
  <si>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</si>
  <si>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</si>
  <si>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</si>
  <si>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</si>
  <si>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</si>
  <si>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</si>
  <si>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</si>
  <si>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</si>
  <si>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</si>
  <si>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</si>
  <si>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</si>
  <si>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</si>
  <si>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</si>
  <si>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</si>
  <si>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</si>
  <si>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</si>
  <si>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</si>
  <si>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</si>
  <si>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</si>
  <si>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</si>
  <si>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</si>
  <si>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</si>
  <si>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</si>
  <si>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</si>
  <si>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</si>
  <si>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</si>
  <si>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</si>
  <si>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</si>
  <si>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</si>
  <si>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</si>
  <si>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</si>
  <si>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</si>
  <si>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</si>
  <si>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</si>
  <si>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</si>
  <si>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</si>
  <si>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</si>
  <si>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</si>
  <si>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</si>
  <si>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</si>
  <si>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</si>
  <si>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</si>
  <si>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</si>
  <si>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</si>
  <si>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</si>
  <si>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</si>
  <si>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</si>
  <si>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</si>
  <si>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</si>
  <si>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</si>
  <si>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</si>
  <si>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</si>
  <si>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</si>
  <si>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</si>
  <si>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</si>
  <si>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</si>
  <si>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</si>
  <si>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</si>
  <si>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</si>
  <si>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</si>
  <si>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</si>
  <si>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</si>
  <si>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</si>
  <si>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</si>
  <si>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</si>
  <si>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</si>
  <si>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</si>
  <si>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</si>
  <si>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</si>
  <si>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</si>
  <si>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</si>
  <si>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</si>
  <si>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</si>
  <si>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</si>
  <si>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</si>
  <si>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</si>
  <si>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</si>
  <si>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</si>
  <si>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</si>
  <si>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</si>
  <si>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</si>
  <si>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</si>
  <si>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</si>
  <si>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</si>
  <si>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</si>
  <si>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</si>
  <si>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</si>
  <si>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</si>
  <si>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</si>
  <si>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</si>
  <si>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</si>
  <si>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</si>
  <si>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</si>
  <si>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</si>
  <si>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</si>
  <si>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</si>
  <si>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</si>
  <si>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</si>
  <si>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</si>
  <si>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</si>
  <si>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</si>
  <si>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</si>
  <si>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</si>
  <si>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</si>
  <si>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</si>
  <si>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</si>
  <si>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</si>
  <si>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</si>
  <si>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</si>
  <si>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</si>
  <si>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</si>
  <si>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</si>
  <si>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</si>
  <si>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</si>
  <si>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</si>
  <si>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</si>
  <si>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</si>
  <si>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</si>
  <si>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</si>
  <si>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</si>
  <si>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</si>
  <si>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</si>
  <si>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</si>
  <si>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</si>
  <si>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</si>
  <si>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</si>
  <si>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</si>
  <si>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</si>
  <si>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</si>
  <si>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</si>
  <si>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</si>
  <si>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</si>
  <si>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</si>
  <si>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</si>
  <si>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</si>
  <si>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</si>
  <si>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</si>
  <si>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</si>
  <si>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</si>
  <si>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</si>
  <si>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</si>
  <si>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</si>
  <si>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</si>
  <si>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</si>
  <si>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</si>
  <si>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</si>
  <si>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</si>
  <si>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</si>
  <si>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</si>
  <si>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</si>
  <si>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</si>
  <si>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</si>
  <si>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</si>
  <si>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</si>
  <si>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</si>
  <si>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</si>
  <si>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</si>
  <si>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</si>
  <si>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</si>
  <si>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</si>
  <si>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</si>
  <si>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</si>
  <si>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</si>
  <si>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</si>
  <si>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</si>
  <si>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</si>
  <si>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</si>
  <si>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</si>
  <si>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</si>
  <si>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</si>
  <si>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</si>
  <si>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</si>
  <si>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</si>
  <si>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</si>
  <si>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</si>
  <si>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</si>
  <si>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</si>
  <si>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</si>
  <si>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</si>
  <si>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</si>
  <si>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</si>
  <si>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</si>
  <si>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</si>
  <si>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</si>
  <si>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</si>
  <si>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</si>
  <si>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</si>
  <si>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</si>
  <si>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</si>
  <si>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</si>
  <si>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</si>
  <si>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</si>
  <si>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</si>
  <si>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</si>
  <si>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</si>
  <si>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</si>
  <si>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</si>
  <si>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</si>
  <si>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</si>
  <si>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</si>
  <si>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</si>
  <si>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</si>
  <si>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</si>
  <si>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</si>
  <si>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</si>
  <si>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</si>
  <si>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</si>
  <si>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</si>
  <si>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</si>
  <si>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</si>
  <si>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</si>
  <si>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</si>
  <si>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</si>
  <si>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</si>
  <si>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</si>
  <si>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</si>
  <si>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</si>
  <si>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</si>
  <si>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</si>
  <si>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</si>
  <si>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</si>
  <si>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</si>
  <si>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</si>
  <si>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</si>
  <si>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</si>
  <si>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</si>
  <si>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</si>
  <si>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</si>
  <si>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</si>
  <si>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</si>
  <si>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</si>
  <si>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</si>
  <si>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</si>
  <si>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</si>
  <si>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</si>
  <si>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</si>
  <si>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</si>
  <si>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</si>
  <si>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</si>
  <si>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</si>
  <si>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</si>
  <si>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</si>
  <si>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</si>
  <si>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</si>
  <si>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</si>
  <si>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</si>
  <si>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</si>
  <si>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</si>
  <si>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</si>
  <si>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</si>
  <si>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</si>
  <si>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</si>
  <si>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</si>
  <si>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</si>
  <si>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</si>
  <si>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</si>
  <si>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</si>
  <si>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</si>
  <si>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</si>
  <si>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</si>
  <si>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</si>
  <si>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</si>
  <si>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</si>
  <si>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</si>
  <si>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</si>
  <si>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</si>
  <si>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</si>
  <si>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</si>
  <si>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</si>
  <si>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</si>
  <si>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</si>
  <si>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</si>
  <si>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</si>
  <si>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</si>
  <si>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</si>
  <si>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</si>
  <si>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</si>
  <si>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</si>
  <si>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</si>
  <si>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</si>
  <si>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</si>
  <si>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</si>
  <si>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</si>
  <si>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</si>
  <si>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</si>
  <si>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</si>
  <si>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</si>
  <si>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</si>
  <si>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</si>
  <si>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</si>
  <si>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</si>
  <si>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</si>
  <si>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</si>
  <si>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</si>
  <si>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</si>
  <si>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</si>
  <si>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</si>
  <si>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</si>
  <si>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</si>
  <si>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</si>
  <si>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</si>
  <si>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</si>
  <si>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</si>
  <si>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</si>
  <si>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</si>
  <si>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</si>
  <si>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</si>
  <si>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</si>
  <si>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</si>
  <si>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</si>
  <si>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</si>
  <si>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</si>
  <si>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</si>
  <si>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</si>
  <si>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</si>
  <si>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</si>
  <si>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</si>
  <si>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</si>
  <si>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</si>
  <si>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</si>
  <si>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</si>
  <si>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</si>
  <si>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</si>
  <si>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</si>
  <si>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</si>
  <si>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</si>
  <si>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</si>
  <si>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</si>
  <si>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</si>
  <si>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</si>
  <si>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</si>
  <si>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</si>
  <si>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</si>
  <si>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</si>
  <si>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</si>
  <si>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</si>
  <si>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</si>
  <si>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</si>
  <si>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</si>
  <si>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</si>
  <si>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</si>
  <si>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</si>
  <si>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</si>
  <si>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</si>
  <si>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</si>
  <si>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</si>
  <si>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</si>
  <si>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</si>
  <si>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</si>
  <si>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</si>
  <si>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</si>
  <si>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</si>
  <si>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</si>
  <si>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</si>
  <si>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</si>
  <si>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</si>
  <si>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</si>
  <si>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</si>
  <si>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</si>
  <si>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</si>
  <si>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</si>
  <si>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</si>
  <si>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</si>
  <si>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</si>
  <si>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</si>
  <si>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</si>
  <si>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</si>
  <si>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</si>
  <si>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</si>
  <si>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</si>
  <si>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</si>
  <si>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</si>
  <si>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</si>
  <si>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</si>
  <si>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</si>
  <si>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</si>
  <si>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</si>
  <si>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</si>
  <si>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</si>
  <si>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</si>
  <si>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</si>
  <si>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</si>
  <si>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</si>
  <si>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</si>
  <si>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</si>
  <si>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</si>
  <si>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</si>
  <si>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</si>
  <si>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</si>
  <si>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</si>
  <si>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</si>
  <si>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</si>
  <si>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</si>
  <si>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</si>
  <si>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</si>
  <si>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</si>
  <si>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</si>
  <si>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</si>
  <si>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</si>
  <si>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</si>
  <si>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</si>
  <si>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</si>
  <si>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</si>
  <si>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</si>
  <si>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</si>
  <si>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</si>
  <si>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</si>
  <si>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</si>
  <si>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</si>
  <si>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</si>
  <si>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</si>
  <si>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</si>
  <si>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</si>
  <si>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</si>
  <si>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</si>
  <si>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</si>
  <si>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</si>
  <si>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</si>
  <si>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</si>
  <si>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</si>
  <si>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</si>
  <si>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</si>
  <si>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</si>
  <si>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</si>
  <si>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</si>
  <si>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</si>
  <si>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</si>
  <si>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</si>
  <si>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</si>
  <si>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</si>
  <si>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</si>
  <si>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</si>
  <si>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</si>
  <si>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</si>
  <si>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</si>
  <si>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</si>
  <si>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</si>
  <si>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</si>
  <si>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</si>
  <si>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</si>
  <si>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</si>
  <si>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</si>
  <si>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</si>
  <si>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</si>
  <si>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</si>
  <si>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</si>
  <si>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</si>
  <si>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</si>
  <si>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</si>
  <si>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</si>
  <si>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</si>
  <si>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</si>
  <si>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</si>
  <si>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</si>
  <si>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</si>
  <si>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</si>
  <si>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</si>
  <si>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</si>
  <si>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</si>
  <si>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</si>
  <si>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</si>
  <si>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</si>
  <si>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</si>
  <si>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</si>
  <si>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</si>
  <si>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</si>
  <si>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</si>
  <si>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</si>
  <si>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</si>
  <si>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</si>
  <si>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</si>
  <si>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</si>
  <si>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</si>
  <si>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</si>
  <si>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</si>
  <si>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</si>
  <si>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</si>
  <si>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</si>
  <si>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</si>
  <si>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</si>
  <si>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</si>
  <si>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</si>
  <si>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</si>
  <si>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</si>
  <si>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</si>
  <si>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</si>
  <si>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</si>
  <si>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</si>
  <si>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</si>
  <si>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</si>
  <si>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</si>
  <si>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</si>
  <si>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</si>
  <si>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</si>
  <si>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</si>
  <si>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</si>
  <si>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</si>
  <si>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</si>
  <si>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</si>
  <si>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</si>
  <si>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</si>
  <si>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</si>
  <si>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</si>
  <si>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</si>
  <si>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</si>
  <si>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</si>
  <si>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</si>
  <si>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</si>
  <si>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</si>
  <si>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</si>
  <si>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</si>
  <si>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</si>
  <si>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</si>
  <si>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</si>
  <si>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</si>
  <si>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</si>
  <si>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</si>
  <si>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</si>
  <si>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</si>
  <si>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</si>
  <si>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</si>
  <si>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</si>
  <si>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</si>
  <si>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</si>
  <si>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</si>
  <si>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</si>
  <si>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</si>
  <si>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</si>
  <si>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</si>
  <si>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</si>
  <si>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</si>
  <si>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</si>
  <si>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</si>
  <si>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</si>
  <si>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</si>
  <si>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</si>
  <si>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</si>
  <si>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</si>
  <si>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</si>
  <si>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</si>
  <si>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</si>
  <si>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</si>
  <si>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</si>
  <si>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</si>
  <si>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</si>
  <si>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</si>
  <si>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</si>
  <si>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</si>
  <si>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</si>
  <si>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</si>
  <si>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</si>
  <si>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</si>
  <si>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</si>
  <si>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</si>
  <si>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</si>
  <si>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</si>
  <si>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</si>
  <si>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</si>
  <si>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</si>
  <si>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</si>
  <si>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</si>
  <si>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</si>
  <si>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</si>
  <si>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</si>
  <si>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</si>
  <si>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</si>
  <si>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</si>
  <si>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</si>
  <si>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</si>
  <si>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</si>
  <si>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</si>
  <si>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</si>
  <si>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</si>
  <si>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</si>
  <si>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</si>
  <si>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</si>
  <si>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</si>
  <si>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</si>
  <si>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</si>
  <si>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</si>
  <si>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</si>
  <si>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</si>
  <si>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</si>
  <si>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</si>
  <si>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</si>
  <si>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</si>
  <si>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</si>
  <si>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</si>
  <si>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</si>
  <si>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</si>
  <si>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</si>
  <si>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</si>
  <si>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</si>
  <si>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</si>
  <si>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</si>
  <si>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</si>
  <si>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</si>
  <si>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</si>
  <si>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</si>
  <si>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</si>
  <si>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</si>
  <si>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</si>
  <si>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</si>
  <si>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</si>
  <si>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</si>
  <si>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</si>
  <si>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</si>
  <si>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</si>
  <si>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</si>
  <si>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</si>
  <si>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</si>
  <si>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</si>
  <si>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</si>
  <si>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</si>
  <si>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</si>
  <si>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</si>
  <si>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</si>
  <si>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</si>
  <si>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</si>
  <si>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</si>
  <si>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</si>
  <si>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</si>
  <si>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</si>
  <si>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</si>
  <si>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</si>
  <si>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</si>
  <si>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</si>
  <si>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</si>
  <si>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</si>
  <si>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</si>
  <si>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</si>
  <si>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</si>
  <si>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</si>
  <si>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</si>
  <si>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</si>
  <si>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</si>
  <si>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</si>
  <si>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</si>
  <si>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</si>
  <si>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</si>
  <si>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</si>
  <si>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</si>
  <si>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</si>
  <si>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</si>
  <si>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</si>
  <si>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</si>
  <si>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</si>
  <si>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</si>
  <si>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</si>
  <si>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</si>
  <si>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</si>
  <si>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</si>
  <si>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</si>
  <si>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</si>
  <si>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</si>
  <si>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</si>
  <si>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</si>
  <si>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</si>
  <si>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</si>
  <si>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</si>
  <si>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</si>
  <si>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</si>
  <si>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</si>
  <si>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</si>
  <si>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</si>
  <si>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</si>
  <si>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</si>
  <si>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</si>
  <si>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</si>
  <si>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</si>
  <si>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</si>
  <si>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</si>
  <si>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</si>
  <si>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</si>
  <si>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</si>
  <si>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</si>
  <si>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</si>
  <si>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</si>
  <si>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</si>
  <si>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</si>
  <si>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</si>
  <si>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</si>
  <si>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</si>
  <si>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</si>
  <si>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</si>
  <si>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</si>
  <si>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</si>
  <si>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</si>
  <si>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</si>
  <si>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</si>
  <si>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</si>
  <si>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</si>
  <si>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</si>
  <si>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</si>
  <si>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</si>
  <si>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</si>
  <si>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</si>
  <si>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</si>
  <si>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</si>
  <si>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</si>
  <si>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</si>
  <si>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</si>
  <si>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</si>
  <si>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</si>
  <si>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</si>
  <si>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</si>
  <si>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</si>
  <si>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</si>
  <si>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</si>
  <si>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</si>
  <si>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</si>
  <si>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</si>
  <si>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</si>
  <si>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</si>
  <si>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</si>
  <si>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</si>
  <si>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</si>
  <si>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</si>
  <si>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</si>
  <si>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</si>
  <si>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</si>
  <si>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</si>
  <si>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</si>
  <si>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</si>
  <si>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</si>
  <si>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</si>
  <si>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</si>
  <si>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</si>
  <si>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</si>
  <si>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</si>
  <si>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</si>
  <si>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</si>
  <si>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</si>
  <si>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</si>
  <si>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</si>
  <si>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</si>
  <si>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</si>
  <si>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</si>
  <si>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</si>
  <si>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</si>
  <si>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</si>
  <si>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</si>
  <si>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</si>
  <si>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</si>
  <si>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</si>
  <si>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</si>
  <si>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</si>
  <si>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</si>
  <si>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</si>
  <si>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</si>
  <si>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</si>
  <si>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</si>
  <si>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</si>
  <si>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</si>
  <si>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</si>
  <si>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</si>
  <si>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</si>
  <si>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</si>
  <si>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</si>
  <si>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</si>
  <si>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</si>
  <si>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</si>
  <si>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</si>
  <si>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</si>
  <si>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</si>
  <si>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</si>
  <si>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</si>
  <si>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</si>
  <si>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</si>
  <si>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</si>
  <si>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</si>
  <si>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</si>
  <si>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</si>
  <si>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</si>
  <si>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</si>
  <si>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</si>
  <si>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</si>
  <si>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</si>
  <si>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</si>
  <si>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</si>
  <si>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</si>
  <si>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</si>
  <si>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</si>
  <si>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</si>
  <si>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</si>
  <si>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</si>
  <si>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</si>
  <si>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</si>
  <si>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</si>
  <si>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</si>
  <si>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</si>
  <si>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</si>
  <si>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</si>
  <si>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</si>
  <si>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</si>
  <si>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</si>
  <si>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</si>
  <si>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</si>
  <si>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</si>
  <si>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</si>
  <si>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</si>
  <si>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</si>
  <si>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</si>
  <si>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</si>
  <si>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</si>
  <si>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</si>
  <si>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</si>
  <si>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</si>
  <si>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</si>
  <si>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</si>
  <si>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</si>
  <si>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</si>
  <si>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</si>
  <si>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</si>
  <si>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</si>
  <si>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</si>
  <si>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</si>
  <si>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</si>
  <si>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</si>
  <si>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</si>
  <si>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</si>
  <si>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</si>
  <si>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</si>
  <si>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</si>
  <si>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</si>
  <si>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</si>
  <si>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</si>
  <si>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</si>
  <si>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</si>
  <si>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</si>
  <si>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</si>
  <si>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</si>
  <si>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</si>
  <si>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</si>
  <si>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</si>
  <si>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</si>
  <si>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</si>
  <si>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</si>
  <si>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</si>
  <si>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</si>
  <si>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</si>
  <si>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</si>
  <si>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</si>
  <si>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</si>
  <si>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</si>
  <si>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</si>
  <si>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</si>
  <si>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</si>
  <si>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</si>
  <si>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</si>
  <si>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</si>
  <si>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</si>
  <si>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</si>
  <si>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</si>
  <si>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</si>
  <si>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</si>
  <si>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</si>
  <si>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</si>
  <si>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</si>
  <si>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</si>
  <si>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</si>
  <si>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</si>
  <si>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</si>
  <si>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</si>
  <si>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</si>
  <si>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</si>
  <si>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</si>
  <si>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</si>
  <si>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</si>
  <si>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</si>
  <si>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</si>
  <si>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</si>
  <si>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</si>
  <si>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</si>
  <si>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</si>
  <si>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</si>
  <si>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</si>
  <si>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</si>
  <si>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</si>
  <si>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</si>
  <si>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</si>
  <si>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</si>
  <si>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</si>
  <si>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</si>
  <si>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</si>
  <si>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</si>
  <si>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</si>
  <si>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</si>
  <si>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</si>
  <si>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</si>
  <si>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</si>
  <si>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</si>
  <si>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</si>
  <si>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</si>
  <si>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</si>
  <si>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</si>
  <si>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</si>
  <si>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</si>
  <si>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</si>
  <si>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</si>
  <si>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</si>
  <si>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</si>
  <si>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</si>
  <si>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</si>
  <si>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</si>
  <si>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</si>
  <si>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</si>
  <si>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</si>
  <si>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</si>
  <si>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</si>
  <si>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</si>
  <si>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</si>
  <si>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</si>
  <si>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</si>
  <si>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</si>
  <si>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</si>
  <si>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</si>
  <si>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</si>
  <si>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</si>
  <si>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</si>
  <si>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</si>
  <si>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</si>
  <si>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</si>
  <si>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</si>
  <si>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</si>
  <si>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</si>
  <si>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</si>
  <si>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</si>
  <si>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</si>
  <si>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</si>
  <si>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</si>
  <si>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</si>
  <si>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</si>
  <si>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</si>
  <si>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</si>
  <si>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</si>
  <si>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</si>
  <si>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</si>
  <si>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</si>
  <si>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</si>
  <si>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</si>
  <si>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</si>
  <si>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</si>
  <si>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</si>
  <si>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</si>
  <si>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</si>
  <si>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</si>
  <si>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</si>
  <si>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</si>
  <si>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</si>
  <si>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</si>
  <si>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</si>
  <si>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</si>
  <si>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</si>
  <si>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</si>
  <si>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</si>
  <si>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</si>
  <si>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</si>
  <si>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</si>
  <si>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</si>
  <si>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</si>
  <si>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</si>
  <si>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</si>
  <si>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</si>
  <si>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</si>
  <si>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</si>
  <si>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</si>
  <si>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</si>
  <si>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</si>
  <si>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</si>
  <si>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</si>
  <si>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</si>
  <si>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</si>
  <si>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</si>
  <si>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</si>
  <si>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</si>
  <si>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</si>
  <si>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</si>
  <si>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</si>
  <si>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</si>
  <si>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</si>
  <si>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</si>
  <si>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</si>
  <si>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</si>
  <si>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</si>
  <si>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</si>
  <si>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</si>
  <si>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</si>
  <si>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</si>
  <si>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</si>
  <si>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</si>
  <si>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</si>
  <si>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</si>
  <si>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</si>
  <si>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</si>
  <si>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</si>
  <si>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</si>
  <si>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</si>
  <si>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</si>
  <si>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</si>
  <si>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</si>
  <si>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</si>
  <si>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</si>
  <si>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</si>
  <si>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</si>
  <si>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</si>
  <si>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</si>
  <si>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</si>
  <si>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</si>
  <si>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</si>
  <si>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</si>
  <si>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</si>
  <si>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</si>
  <si>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</si>
  <si>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</si>
  <si>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</si>
  <si>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</si>
  <si>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</si>
  <si>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</si>
  <si>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</si>
  <si>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</si>
  <si>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</si>
  <si>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</si>
  <si>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</si>
  <si>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</si>
  <si>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</si>
  <si>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</si>
  <si>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</si>
  <si>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</si>
  <si>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</si>
  <si>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</si>
  <si>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</si>
  <si>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</si>
  <si>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</si>
  <si>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</si>
  <si>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</si>
  <si>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</si>
  <si>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</si>
  <si>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</si>
  <si>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</si>
  <si>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</si>
  <si>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</si>
  <si>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</si>
  <si>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</si>
  <si>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</si>
  <si>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</si>
  <si>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</si>
  <si>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</si>
  <si>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</si>
  <si>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</si>
  <si>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</si>
  <si>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</si>
  <si>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</si>
  <si>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</si>
  <si>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</si>
  <si>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</si>
  <si>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</si>
  <si>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</si>
  <si>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</si>
  <si>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</si>
  <si>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</si>
  <si>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</si>
  <si>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</si>
  <si>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</si>
  <si>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</si>
  <si>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</si>
  <si>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</si>
  <si>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</si>
  <si>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</si>
  <si>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</si>
  <si>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</si>
  <si>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</si>
  <si>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</si>
  <si>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</si>
  <si>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</si>
  <si>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</si>
  <si>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</si>
  <si>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</si>
  <si>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</si>
  <si>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</si>
  <si>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</si>
  <si>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</si>
  <si>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</si>
  <si>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</si>
  <si>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</si>
  <si>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</si>
  <si>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</si>
  <si>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</si>
  <si>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</si>
  <si>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</si>
  <si>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</si>
  <si>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</si>
  <si>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</si>
  <si>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</si>
  <si>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</si>
  <si>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</si>
  <si>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</si>
  <si>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</si>
  <si>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</si>
  <si>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</si>
  <si>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</si>
  <si>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</si>
  <si>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</si>
  <si>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</si>
  <si>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</si>
  <si>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</si>
  <si>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</si>
  <si>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</si>
  <si>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</si>
  <si>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</si>
  <si>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</si>
  <si>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</si>
  <si>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</si>
  <si>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</si>
  <si>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</si>
  <si>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</si>
  <si>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</si>
  <si>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</si>
  <si>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</si>
  <si>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</si>
  <si>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</si>
  <si>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</si>
  <si>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</si>
  <si>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</si>
  <si>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</si>
  <si>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</si>
  <si>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</si>
  <si>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</si>
  <si>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</si>
  <si>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</si>
  <si>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</si>
  <si>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</si>
  <si>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</si>
  <si>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</si>
  <si>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</si>
  <si>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</si>
  <si>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</si>
  <si>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</si>
  <si>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</si>
  <si>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</si>
  <si>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</si>
  <si>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</si>
  <si>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</si>
  <si>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</si>
  <si>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</si>
  <si>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</si>
  <si>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</si>
  <si>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</si>
  <si>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</si>
  <si>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</si>
  <si>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</si>
  <si>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</si>
  <si>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</si>
  <si>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</si>
  <si>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</si>
  <si>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</si>
  <si>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</si>
  <si>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</si>
  <si>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</si>
  <si>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</si>
  <si>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</si>
  <si>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</si>
  <si>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</si>
  <si>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</si>
  <si>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</si>
  <si>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</si>
  <si>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</si>
  <si>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</si>
  <si>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</si>
  <si>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</si>
  <si>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</si>
  <si>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</si>
  <si>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</si>
  <si>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</si>
  <si>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</si>
  <si>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</si>
  <si>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</si>
  <si>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</si>
  <si>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</si>
  <si>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</si>
  <si>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</si>
  <si>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</si>
  <si>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</si>
  <si>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</si>
  <si>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</si>
  <si>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</si>
  <si>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</si>
  <si>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</si>
  <si>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</si>
  <si>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</si>
  <si>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</si>
  <si>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</si>
  <si>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</si>
  <si>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</si>
  <si>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</si>
  <si>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</si>
  <si>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</si>
  <si>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</si>
  <si>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</si>
  <si>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</si>
  <si>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</si>
  <si>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</si>
  <si>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</si>
  <si>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</si>
  <si>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</si>
  <si>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</si>
  <si>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</si>
  <si>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</si>
  <si>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</si>
  <si>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</si>
  <si>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</si>
  <si>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</si>
  <si>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</si>
  <si>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</si>
  <si>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</si>
  <si>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</si>
  <si>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</si>
  <si>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</si>
  <si>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</si>
  <si>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</si>
  <si>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</si>
  <si>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</si>
  <si>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</si>
  <si>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</si>
  <si>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</si>
  <si>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</si>
  <si>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</si>
  <si>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</si>
  <si>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</si>
  <si>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</si>
  <si>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</si>
  <si>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</si>
  <si>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</si>
  <si>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</si>
  <si>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</si>
  <si>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</si>
  <si>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</si>
  <si>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</si>
  <si>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</si>
  <si>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</si>
  <si>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</si>
  <si>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</si>
  <si>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</si>
  <si>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</si>
  <si>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</si>
  <si>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</si>
  <si>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</si>
  <si>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</si>
  <si>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</si>
  <si>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</si>
  <si>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</si>
  <si>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</si>
  <si>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</si>
  <si>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</si>
  <si>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</si>
  <si>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</si>
  <si>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</si>
  <si>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</si>
  <si>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</si>
  <si>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</si>
  <si>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</si>
  <si>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</si>
  <si>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</si>
  <si>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</si>
  <si>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</si>
  <si>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</si>
  <si>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</si>
  <si>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</si>
  <si>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</si>
  <si>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</si>
  <si>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</si>
  <si>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</si>
  <si>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</si>
  <si>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</si>
  <si>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</si>
  <si>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</si>
  <si>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</si>
  <si>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</si>
  <si>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</si>
  <si>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</si>
  <si>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</si>
  <si>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</si>
  <si>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</si>
  <si>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</si>
  <si>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</si>
  <si>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</si>
  <si>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</si>
  <si>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</si>
  <si>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</si>
  <si>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</si>
  <si>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</si>
  <si>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</si>
  <si>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</si>
  <si>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</si>
  <si>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</si>
  <si>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</si>
  <si>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</si>
  <si>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</si>
  <si>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</si>
  <si>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</si>
  <si>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</si>
  <si>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</si>
  <si>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</si>
  <si>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</si>
  <si>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</si>
  <si>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</si>
  <si>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</si>
  <si>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</si>
  <si>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</si>
  <si>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</si>
  <si>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</si>
  <si>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</si>
  <si>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</si>
  <si>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</si>
  <si>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</si>
  <si>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</si>
  <si>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</si>
  <si>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</si>
  <si>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</si>
  <si>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</si>
  <si>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</si>
  <si>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</si>
  <si>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</si>
  <si>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</si>
  <si>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</si>
  <si>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</si>
  <si>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</si>
  <si>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</si>
  <si>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</si>
  <si>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</si>
  <si>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</si>
  <si>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</si>
  <si>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</si>
  <si>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</si>
  <si>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</si>
  <si>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</si>
  <si>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</si>
  <si>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</si>
  <si>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</si>
  <si>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</si>
  <si>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</si>
  <si>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</si>
  <si>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</si>
  <si>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</si>
  <si>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</si>
  <si>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</si>
  <si>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</si>
  <si>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</si>
  <si>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</si>
  <si>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</si>
  <si>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</si>
  <si>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</si>
  <si>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</si>
  <si>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</si>
  <si>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</si>
  <si>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</si>
  <si>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</si>
  <si>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</si>
  <si>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</si>
  <si>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</si>
  <si>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</si>
  <si>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</si>
  <si>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</si>
  <si>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</si>
  <si>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</si>
  <si>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</si>
  <si>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</si>
  <si>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</si>
  <si>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</si>
  <si>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</si>
  <si>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</si>
  <si>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</si>
  <si>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</si>
  <si>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</si>
  <si>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</si>
  <si>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</si>
  <si>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</si>
  <si>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</si>
  <si>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</si>
  <si>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</si>
  <si>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</si>
  <si>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</si>
  <si>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</si>
  <si>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</si>
  <si>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</si>
  <si>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</si>
  <si>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</si>
  <si>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</si>
  <si>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</si>
  <si>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</si>
  <si>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</si>
  <si>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</si>
  <si>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</si>
  <si>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</si>
  <si>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</si>
  <si>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</si>
  <si>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</si>
  <si>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</si>
  <si>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</si>
  <si>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</si>
  <si>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</si>
  <si>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</si>
  <si>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</si>
  <si>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</si>
  <si>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</si>
  <si>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</si>
  <si>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</si>
  <si>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</si>
  <si>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</si>
  <si>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</si>
  <si>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</si>
  <si>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</si>
  <si>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</si>
  <si>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</si>
  <si>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</si>
  <si>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</si>
  <si>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</si>
  <si>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</si>
  <si>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</si>
  <si>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</si>
  <si>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</si>
  <si>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</si>
  <si>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</si>
  <si>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</si>
  <si>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</si>
  <si>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</si>
  <si>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</si>
  <si>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</si>
  <si>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</si>
  <si>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</si>
  <si>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</si>
  <si>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</si>
  <si>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</si>
  <si>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</si>
  <si>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</si>
  <si>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</si>
  <si>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</si>
  <si>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</si>
  <si>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</si>
  <si>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</si>
  <si>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</si>
  <si>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</si>
  <si>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</si>
  <si>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</si>
  <si>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</si>
  <si>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</si>
  <si>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</si>
  <si>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</si>
  <si>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</si>
  <si>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</si>
  <si>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</si>
  <si>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</si>
  <si>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</si>
  <si>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</si>
  <si>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</si>
  <si>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</si>
  <si>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</si>
  <si>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</si>
  <si>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</si>
  <si>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</si>
  <si>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</si>
  <si>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</si>
  <si>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</si>
  <si>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</si>
  <si>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</si>
  <si>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</si>
  <si>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</si>
  <si>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</si>
  <si>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</si>
  <si>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</si>
  <si>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</si>
  <si>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</si>
  <si>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</si>
  <si>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</si>
  <si>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</si>
  <si>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</si>
  <si>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</si>
  <si>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</si>
  <si>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</si>
  <si>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</si>
  <si>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</si>
  <si>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</si>
  <si>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</si>
  <si>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</si>
  <si>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</si>
  <si>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</si>
  <si>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</si>
  <si>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</si>
  <si>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</si>
  <si>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</si>
  <si>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</si>
  <si>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</si>
  <si>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</si>
  <si>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</si>
  <si>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</si>
  <si>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</si>
  <si>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</si>
  <si>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</si>
  <si>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</si>
  <si>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</si>
  <si>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</si>
  <si>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</si>
  <si>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</si>
  <si>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</si>
  <si>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</si>
  <si>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</si>
  <si>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</si>
  <si>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</si>
  <si>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</si>
  <si>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</si>
  <si>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</si>
  <si>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</si>
  <si>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</si>
  <si>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</si>
  <si>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</si>
  <si>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</si>
  <si>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</si>
  <si>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</si>
  <si>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</si>
  <si>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</si>
  <si>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</si>
  <si>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</si>
  <si>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</si>
  <si>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</si>
  <si>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</si>
  <si>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</si>
  <si>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</si>
  <si>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</si>
  <si>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</si>
  <si>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</si>
  <si>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</si>
  <si>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</si>
  <si>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</si>
  <si>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</si>
  <si>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</si>
  <si>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</si>
  <si>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</si>
  <si>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</si>
  <si>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</si>
  <si>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</si>
  <si>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</si>
  <si>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</si>
  <si>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</si>
  <si>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</si>
  <si>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</si>
  <si>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</si>
  <si>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</si>
  <si>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</si>
  <si>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</si>
  <si>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</si>
  <si>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</si>
  <si>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</si>
  <si>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</si>
  <si>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</si>
  <si>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</si>
  <si>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</si>
  <si>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</si>
  <si>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</si>
  <si>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</si>
  <si>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</si>
  <si>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</si>
  <si>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</si>
  <si>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</si>
  <si>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</si>
  <si>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</si>
  <si>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</si>
  <si>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</si>
  <si>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</si>
  <si>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</si>
  <si>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</si>
  <si>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</si>
  <si>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</si>
  <si>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</si>
  <si>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</si>
  <si>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</si>
  <si>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</si>
  <si>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</si>
  <si>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</si>
  <si>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</si>
  <si>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</si>
  <si>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</si>
  <si>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</si>
  <si>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</si>
  <si>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</si>
  <si>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</si>
  <si>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</si>
  <si>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</si>
  <si>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</si>
  <si>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</si>
  <si>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</si>
  <si>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</si>
  <si>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</si>
  <si>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</si>
  <si>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</si>
  <si>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</si>
  <si>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</si>
  <si>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</si>
  <si>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</si>
  <si>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</si>
  <si>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</si>
  <si>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</si>
  <si>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</si>
  <si>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</si>
  <si>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</si>
  <si>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</si>
  <si>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</si>
  <si>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</si>
  <si>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</si>
  <si>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</si>
  <si>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</si>
  <si>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</si>
  <si>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</si>
  <si>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</si>
  <si>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</si>
  <si>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</si>
  <si>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</si>
  <si>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</si>
  <si>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</si>
  <si>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</si>
  <si>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</si>
  <si>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</si>
  <si>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</si>
  <si>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</si>
  <si>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</si>
  <si>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</si>
  <si>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</si>
  <si>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</si>
  <si>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</si>
  <si>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</si>
  <si>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</si>
  <si>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</si>
  <si>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</si>
  <si>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</si>
  <si>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</si>
  <si>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</si>
  <si>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</si>
  <si>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</si>
  <si>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</si>
  <si>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</si>
  <si>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</si>
  <si>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</si>
  <si>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</si>
  <si>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</si>
  <si>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</si>
  <si>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</si>
  <si>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</si>
  <si>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</si>
  <si>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</si>
  <si>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</si>
  <si>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</si>
  <si>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</si>
  <si>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</si>
  <si>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</si>
  <si>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</si>
  <si>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</si>
  <si>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</si>
  <si>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</si>
  <si>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</si>
  <si>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</si>
  <si>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</si>
  <si>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</si>
  <si>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</si>
  <si>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</si>
  <si>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</si>
  <si>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</si>
  <si>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</si>
  <si>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</si>
  <si>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</si>
  <si>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</si>
  <si>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</si>
  <si>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</si>
  <si>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</si>
  <si>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</si>
  <si>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</si>
  <si>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</si>
  <si>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</si>
  <si>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</si>
  <si>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</si>
  <si>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</si>
  <si>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</si>
  <si>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</si>
  <si>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</si>
  <si>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</si>
  <si>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</si>
  <si>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</si>
  <si>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</si>
  <si>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</si>
  <si>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</si>
  <si>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</si>
  <si>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</si>
  <si>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</si>
  <si>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</si>
  <si>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</si>
  <si>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</si>
  <si>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</si>
  <si>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</si>
  <si>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</si>
  <si>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</si>
  <si>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</si>
  <si>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</si>
  <si>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</si>
  <si>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</si>
  <si>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</si>
  <si>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</si>
  <si>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</si>
  <si>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</si>
  <si>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</si>
  <si>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</si>
  <si>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</si>
  <si>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</si>
  <si>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</si>
  <si>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</si>
  <si>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</si>
  <si>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</si>
  <si>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</si>
  <si>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</si>
  <si>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</si>
  <si>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</si>
  <si>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</si>
  <si>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</si>
  <si>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</si>
  <si>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</si>
  <si>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</si>
  <si>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</si>
  <si>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</si>
  <si>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</si>
  <si>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</si>
  <si>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</si>
  <si>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</si>
  <si>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</si>
  <si>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</si>
  <si>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</si>
  <si>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</si>
  <si>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</si>
  <si>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</si>
  <si>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</si>
  <si>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</si>
  <si>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</si>
  <si>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</si>
  <si>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</si>
  <si>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</si>
  <si>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</si>
  <si>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</si>
  <si>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</si>
  <si>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</si>
  <si>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</si>
  <si>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</si>
  <si>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</si>
  <si>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</si>
  <si>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</si>
  <si>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</si>
  <si>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</si>
  <si>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</si>
  <si>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</si>
  <si>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</si>
  <si>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</si>
  <si>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</si>
  <si>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</si>
  <si>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</si>
  <si>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</si>
  <si>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</si>
  <si>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</si>
  <si>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</si>
  <si>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</si>
  <si>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</si>
  <si>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</si>
  <si>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</si>
  <si>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</si>
  <si>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</si>
  <si>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</si>
  <si>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</si>
  <si>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</si>
  <si>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</si>
  <si>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</si>
  <si>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</si>
  <si>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</si>
  <si>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</si>
  <si>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</si>
  <si>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</si>
  <si>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</si>
  <si>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</si>
  <si>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</si>
  <si>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</si>
  <si>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</si>
  <si>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</si>
  <si>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</si>
  <si>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</si>
  <si>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</si>
  <si>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</si>
  <si>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</si>
  <si>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</si>
  <si>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</si>
  <si>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</si>
  <si>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</si>
  <si>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</si>
  <si>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</si>
  <si>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</si>
  <si>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</si>
  <si>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</si>
  <si>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</si>
  <si>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</si>
  <si>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</si>
  <si>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</si>
  <si>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</si>
  <si>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</si>
  <si>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</si>
  <si>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</si>
  <si>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</si>
  <si>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</si>
  <si>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</si>
  <si>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</si>
  <si>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</si>
  <si>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</si>
  <si>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</si>
  <si>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</si>
  <si>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</si>
  <si>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</si>
  <si>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</si>
  <si>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</si>
  <si>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</si>
  <si>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</si>
  <si>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</si>
  <si>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</si>
  <si>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</si>
  <si>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</si>
  <si>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</si>
  <si>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</si>
  <si>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</si>
  <si>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</si>
  <si>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</si>
  <si>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</si>
  <si>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</si>
  <si>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</si>
  <si>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</si>
  <si>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</si>
  <si>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</si>
  <si>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</si>
  <si>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</si>
  <si>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</si>
  <si>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</si>
  <si>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</si>
  <si>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</si>
  <si>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</si>
  <si>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</si>
  <si>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</si>
  <si>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</si>
  <si>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</si>
  <si>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</si>
  <si>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</si>
  <si>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</si>
  <si>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</si>
  <si>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</si>
  <si>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</si>
  <si>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</si>
  <si>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</si>
  <si>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</si>
  <si>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</si>
  <si>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</si>
  <si>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</si>
  <si>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</si>
  <si>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</si>
  <si>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</si>
  <si>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</si>
  <si>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</si>
  <si>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</si>
  <si>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</si>
  <si>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</si>
  <si>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</si>
  <si>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</si>
  <si>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</si>
  <si>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</si>
  <si>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</si>
  <si>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</si>
  <si>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</si>
  <si>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</si>
  <si>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</si>
  <si>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</si>
  <si>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</si>
  <si>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</si>
  <si>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</si>
  <si>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</si>
  <si>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</si>
  <si>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</si>
  <si>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</si>
  <si>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</si>
  <si>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</si>
  <si>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</si>
  <si>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</si>
  <si>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</si>
  <si>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</si>
  <si>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</si>
  <si>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</si>
  <si>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</si>
  <si>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</si>
  <si>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</si>
  <si>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</si>
  <si>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</si>
  <si>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</si>
  <si>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</si>
  <si>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</si>
  <si>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</si>
  <si>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</si>
  <si>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</si>
  <si>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</si>
  <si>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</si>
  <si>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</si>
  <si>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</si>
  <si>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</si>
  <si>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</si>
  <si>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</si>
  <si>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</si>
  <si>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</si>
  <si>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</si>
  <si>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</si>
  <si>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</si>
  <si>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</si>
  <si>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</si>
  <si>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</si>
  <si>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</si>
  <si>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</si>
  <si>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</si>
  <si>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</si>
  <si>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</si>
  <si>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</si>
  <si>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</si>
  <si>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</si>
  <si>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</si>
  <si>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</si>
  <si>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</si>
  <si>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</si>
  <si>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</si>
  <si>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</si>
  <si>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</si>
  <si>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</si>
  <si>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</si>
  <si>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</si>
  <si>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</si>
  <si>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</si>
  <si>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</si>
  <si>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</si>
  <si>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</si>
  <si>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</si>
  <si>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</si>
  <si>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</si>
  <si>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</si>
  <si>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</si>
  <si>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</si>
  <si>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</si>
  <si>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</si>
  <si>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</si>
  <si>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</si>
  <si>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</si>
  <si>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</si>
  <si>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</si>
  <si>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</si>
  <si>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</si>
  <si>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</si>
  <si>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</si>
  <si>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</si>
  <si>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</si>
  <si>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</si>
  <si>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</si>
  <si>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</si>
  <si>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</si>
  <si>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</si>
  <si>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</si>
  <si>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</si>
  <si>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</si>
  <si>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</si>
  <si>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</si>
  <si>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</si>
  <si>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</si>
  <si>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</si>
  <si>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</si>
  <si>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</si>
  <si>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</si>
  <si>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</si>
  <si>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</si>
  <si>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</si>
  <si>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</si>
  <si>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</si>
  <si>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</si>
  <si>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</si>
  <si>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</si>
  <si>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</si>
  <si>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</si>
  <si>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</si>
  <si>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</si>
  <si>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</si>
  <si>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</si>
  <si>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</si>
  <si>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</si>
  <si>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</si>
  <si>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</si>
  <si>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</si>
  <si>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</si>
  <si>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</si>
  <si>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</si>
  <si>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</si>
  <si>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</si>
  <si>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</si>
  <si>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</si>
  <si>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</si>
  <si>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</si>
  <si>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</si>
  <si>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</si>
  <si>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</si>
  <si>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</si>
  <si>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</si>
  <si>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</si>
  <si>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</si>
  <si>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</si>
  <si>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</si>
  <si>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</si>
  <si>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</si>
  <si>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</si>
  <si>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</si>
  <si>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</si>
  <si>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</si>
  <si>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</si>
  <si>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</si>
  <si>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</si>
  <si>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</si>
  <si>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</si>
  <si>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</si>
  <si>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</si>
  <si>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</si>
  <si>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</si>
  <si>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</si>
  <si>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</si>
  <si>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</si>
  <si>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</si>
  <si>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</si>
  <si>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</si>
  <si>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</si>
  <si>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</si>
  <si>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</si>
  <si>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</si>
  <si>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</si>
  <si>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</si>
  <si>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</si>
  <si>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</si>
  <si>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</si>
  <si>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</si>
  <si>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</si>
  <si>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</si>
  <si>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</si>
  <si>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</si>
  <si>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</si>
  <si>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</si>
  <si>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</si>
  <si>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</si>
  <si>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</si>
  <si>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</si>
  <si>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</si>
  <si>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</si>
  <si>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</si>
  <si>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</si>
  <si>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</si>
  <si>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</si>
  <si>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</si>
  <si>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</si>
  <si>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</si>
  <si>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</si>
  <si>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</si>
  <si>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</si>
  <si>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</si>
  <si>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</si>
  <si>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</si>
  <si>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</si>
  <si>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</si>
  <si>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</si>
  <si>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</si>
  <si>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</si>
  <si>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</si>
  <si>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</si>
  <si>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</si>
  <si>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</si>
  <si>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</si>
  <si>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</si>
  <si>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</si>
  <si>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</si>
  <si>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</si>
  <si>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</si>
  <si>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</si>
  <si>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</si>
  <si>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</si>
  <si>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</si>
  <si>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</si>
  <si>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</si>
  <si>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</si>
  <si>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</si>
  <si>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</si>
  <si>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</si>
  <si>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</si>
  <si>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</si>
  <si>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</si>
  <si>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</si>
  <si>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</si>
  <si>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</si>
  <si>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</si>
  <si>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</si>
  <si>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</si>
  <si>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</si>
  <si>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</si>
  <si>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</si>
  <si>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</si>
  <si>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</si>
  <si>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</si>
  <si>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</si>
  <si>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</si>
  <si>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</si>
  <si>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</si>
  <si>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</si>
  <si>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</si>
  <si>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</si>
  <si>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</si>
  <si>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</si>
  <si>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</si>
  <si>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</si>
  <si>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</si>
  <si>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</si>
  <si>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</si>
  <si>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</si>
  <si>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</si>
  <si>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</si>
  <si>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</si>
  <si>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</si>
  <si>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</si>
  <si>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</si>
  <si>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</si>
  <si>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</si>
  <si>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</si>
  <si>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</si>
  <si>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</si>
  <si>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</si>
  <si>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</si>
  <si>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</si>
  <si>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</si>
  <si>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</si>
  <si>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</si>
  <si>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</si>
  <si>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</si>
  <si>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</si>
  <si>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</si>
  <si>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</si>
  <si>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</si>
  <si>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</si>
  <si>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</si>
  <si>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</si>
  <si>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</si>
  <si>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</si>
  <si>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</si>
  <si>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</si>
  <si>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</si>
  <si>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</si>
  <si>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</si>
  <si>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</si>
  <si>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</si>
  <si>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</si>
  <si>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</si>
  <si>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</si>
  <si>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</si>
  <si>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</si>
  <si>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</si>
  <si>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</si>
  <si>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</si>
  <si>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</si>
  <si>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</si>
  <si>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</si>
  <si>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</si>
  <si>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</si>
  <si>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</si>
  <si>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</si>
  <si>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</si>
  <si>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</si>
  <si>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</si>
  <si>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</si>
  <si>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</si>
  <si>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</si>
  <si>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</si>
  <si>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</si>
  <si>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</si>
  <si>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</si>
  <si>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</si>
  <si>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</si>
  <si>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</si>
  <si>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</si>
  <si>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</si>
  <si>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</si>
  <si>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</si>
  <si>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</si>
  <si>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</si>
  <si>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</si>
  <si>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</si>
  <si>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</si>
  <si>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</si>
  <si>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</si>
  <si>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</si>
  <si>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</si>
  <si>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</si>
  <si>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</si>
  <si>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</si>
  <si>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</si>
  <si>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</si>
  <si>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</si>
  <si>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</si>
  <si>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</si>
  <si>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</si>
  <si>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</si>
  <si>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</si>
  <si>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</si>
  <si>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</si>
  <si>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</si>
  <si>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</si>
  <si>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</si>
  <si>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</si>
  <si>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</si>
  <si>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</si>
  <si>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</si>
  <si>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</si>
  <si>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</si>
  <si>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</si>
  <si>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</si>
  <si>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</si>
  <si>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</si>
  <si>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</si>
  <si>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</si>
  <si>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</si>
  <si>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</si>
  <si>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</si>
  <si>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</si>
  <si>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</si>
  <si>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</si>
  <si>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</si>
  <si>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</si>
  <si>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</si>
  <si>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</si>
  <si>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</si>
  <si>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</si>
  <si>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</si>
  <si>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</si>
  <si>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</si>
  <si>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</si>
  <si>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</si>
  <si>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</si>
  <si>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</si>
  <si>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</si>
  <si>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</si>
  <si>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</si>
  <si>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</si>
  <si>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</si>
  <si>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</si>
  <si>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</si>
  <si>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</si>
  <si>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</si>
  <si>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</si>
  <si>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</si>
  <si>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</si>
  <si>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</si>
  <si>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</si>
  <si>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</si>
  <si>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</si>
  <si>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</si>
  <si>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</si>
  <si>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</si>
  <si>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</si>
  <si>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</si>
  <si>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</si>
  <si>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</si>
  <si>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</si>
  <si>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</si>
  <si>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</si>
  <si>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</si>
  <si>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</si>
  <si>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</si>
  <si>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</si>
  <si>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</si>
  <si>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</si>
  <si>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</si>
  <si>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</si>
  <si>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</si>
  <si>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</si>
  <si>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</si>
  <si>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</si>
  <si>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</si>
  <si>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</si>
  <si>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</si>
  <si>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</si>
  <si>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</si>
  <si>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</si>
  <si>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</si>
  <si>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</si>
  <si>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</si>
  <si>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</si>
  <si>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</si>
  <si>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</si>
  <si>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</si>
  <si>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</si>
  <si>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</si>
  <si>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</si>
  <si>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</si>
  <si>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</si>
  <si>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</si>
  <si>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</si>
  <si>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</si>
  <si>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</si>
  <si>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</si>
  <si>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</si>
  <si>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</si>
  <si>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</si>
  <si>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</si>
  <si>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</si>
  <si>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</si>
  <si>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</si>
  <si>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</si>
  <si>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</si>
  <si>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</si>
  <si>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</si>
  <si>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</si>
  <si>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</si>
  <si>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</si>
  <si>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</si>
  <si>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</si>
  <si>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</si>
  <si>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</si>
  <si>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</si>
  <si>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</si>
  <si>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</si>
  <si>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</si>
  <si>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</si>
  <si>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</si>
  <si>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</si>
  <si>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</si>
  <si>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</si>
  <si>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</si>
  <si>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</si>
  <si>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</si>
  <si>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</si>
  <si>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</si>
  <si>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</si>
  <si>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</si>
  <si>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</si>
  <si>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</si>
  <si>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</si>
  <si>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</si>
  <si>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</si>
  <si>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</si>
  <si>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</si>
  <si>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</si>
  <si>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</si>
  <si>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</si>
  <si>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</si>
  <si>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</si>
  <si>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</si>
  <si>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</si>
  <si>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</si>
  <si>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</si>
  <si>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</si>
  <si>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</si>
  <si>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</si>
  <si>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</si>
  <si>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</si>
  <si>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</si>
  <si>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</si>
  <si>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</si>
  <si>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</si>
  <si>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</si>
  <si>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</si>
  <si>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</si>
  <si>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</si>
  <si>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</si>
  <si>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</si>
  <si>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</si>
  <si>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</si>
  <si>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</si>
  <si>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</si>
  <si>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</si>
  <si>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</si>
  <si>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</si>
  <si>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</si>
  <si>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</si>
  <si>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</si>
  <si>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</si>
  <si>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</si>
  <si>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</si>
  <si>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</si>
  <si>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</si>
  <si>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</si>
  <si>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</si>
  <si>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</si>
  <si>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</si>
  <si>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</si>
  <si>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</si>
  <si>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</si>
  <si>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</si>
  <si>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</si>
  <si>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</si>
  <si>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</si>
  <si>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</si>
  <si>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</si>
  <si>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</si>
  <si>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</si>
  <si>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</si>
  <si>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</si>
  <si>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</si>
  <si>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</si>
  <si>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</si>
  <si>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</si>
  <si>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</si>
  <si>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</si>
  <si>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</si>
  <si>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</si>
  <si>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</si>
  <si>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</si>
  <si>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</si>
  <si>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</si>
  <si>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</si>
  <si>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</si>
  <si>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</si>
  <si>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</si>
  <si>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</si>
  <si>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</si>
  <si>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</si>
  <si>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</si>
  <si>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</si>
  <si>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</si>
  <si>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</si>
  <si>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</si>
  <si>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</si>
  <si>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</si>
  <si>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</si>
  <si>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</si>
  <si>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</si>
  <si>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</si>
  <si>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</si>
  <si>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</si>
  <si>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</si>
  <si>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</si>
  <si>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</si>
  <si>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</si>
  <si>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</si>
  <si>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</si>
  <si>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</si>
  <si>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</si>
  <si>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</si>
  <si>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</si>
  <si>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</si>
  <si>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</si>
  <si>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</si>
  <si>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</si>
  <si>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</si>
  <si>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</si>
  <si>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</si>
  <si>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</si>
  <si>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</si>
  <si>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</si>
  <si>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</si>
  <si>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</si>
  <si>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</si>
  <si>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</si>
  <si>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</si>
  <si>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</si>
  <si>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</si>
  <si>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</si>
  <si>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</si>
  <si>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</si>
  <si>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</si>
  <si>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</si>
  <si>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</si>
  <si>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</si>
  <si>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</si>
  <si>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</si>
  <si>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</si>
  <si>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</si>
  <si>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</si>
  <si>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</si>
  <si>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</si>
  <si>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</si>
  <si>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</si>
  <si>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</si>
  <si>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</si>
  <si>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</si>
  <si>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</si>
  <si>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</si>
  <si>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</si>
  <si>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</si>
  <si>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</si>
  <si>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</si>
  <si>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</si>
  <si>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</si>
  <si>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</si>
  <si>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</si>
  <si>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</si>
  <si>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</si>
  <si>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</si>
  <si>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</si>
  <si>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</si>
  <si>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</si>
  <si>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</si>
  <si>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</si>
  <si>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</si>
  <si>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</si>
  <si>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</si>
  <si>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</si>
  <si>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</si>
  <si>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</si>
  <si>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</si>
  <si>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</si>
  <si>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</si>
  <si>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</si>
  <si>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</si>
  <si>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</si>
  <si>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</si>
  <si>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</si>
  <si>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</si>
  <si>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</si>
  <si>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</si>
  <si>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</si>
  <si>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</si>
  <si>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</si>
  <si>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</si>
  <si>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</si>
  <si>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</si>
  <si>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</si>
  <si>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</si>
  <si>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</si>
  <si>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</si>
  <si>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</si>
  <si>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</si>
  <si>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</si>
  <si>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</si>
  <si>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</si>
  <si>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</si>
  <si>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</si>
  <si>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</si>
  <si>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</si>
  <si>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</si>
  <si>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</si>
  <si>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</si>
  <si>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</si>
  <si>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</si>
  <si>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</si>
  <si>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</si>
  <si>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</si>
  <si>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</si>
  <si>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</si>
  <si>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</si>
  <si>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</si>
  <si>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</si>
  <si>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</si>
  <si>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</si>
  <si>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</si>
  <si>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</si>
  <si>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</si>
  <si>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</si>
  <si>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</si>
  <si>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</si>
  <si>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</si>
  <si>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</si>
  <si>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</si>
  <si>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</si>
  <si>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</si>
  <si>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</si>
  <si>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</si>
  <si>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</si>
  <si>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</si>
  <si>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</si>
  <si>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</si>
  <si>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</si>
  <si>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</si>
  <si>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</si>
  <si>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</si>
  <si>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</si>
  <si>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</si>
  <si>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</si>
  <si>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</si>
  <si>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</si>
  <si>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</si>
  <si>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</si>
  <si>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</si>
  <si>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</si>
  <si>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</si>
  <si>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</si>
  <si>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</si>
  <si>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</si>
  <si>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</si>
  <si>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</si>
  <si>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</si>
  <si>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</si>
  <si>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</si>
  <si>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</si>
  <si>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</si>
  <si>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</si>
  <si>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</si>
  <si>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</si>
  <si>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</si>
  <si>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</si>
  <si>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</si>
  <si>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</si>
  <si>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</si>
  <si>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</si>
  <si>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</si>
  <si>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</si>
  <si>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</si>
  <si>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</si>
  <si>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</si>
  <si>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</si>
  <si>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</si>
  <si>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</si>
  <si>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</si>
  <si>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</si>
  <si>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</si>
  <si>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</si>
  <si>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</si>
  <si>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</si>
  <si>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</si>
  <si>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</si>
  <si>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</si>
  <si>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</si>
  <si>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</si>
  <si>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</si>
  <si>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</si>
  <si>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</si>
  <si>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</si>
  <si>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</si>
  <si>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</si>
  <si>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</si>
  <si>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</si>
  <si>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</si>
  <si>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</si>
  <si>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</si>
  <si>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</si>
  <si>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</si>
  <si>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</si>
  <si>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</si>
  <si>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</si>
  <si>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</si>
  <si>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</si>
  <si>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</si>
  <si>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</si>
  <si>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</si>
  <si>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</si>
  <si>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</si>
  <si>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</si>
  <si>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</si>
  <si>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</si>
  <si>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</si>
  <si>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</si>
  <si>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</si>
  <si>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</si>
  <si>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</si>
  <si>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</si>
  <si>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</si>
  <si>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</si>
  <si>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</si>
  <si>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</si>
  <si>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</si>
  <si>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</si>
  <si>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</si>
  <si>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</si>
  <si>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</si>
  <si>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</si>
  <si>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</si>
  <si>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</si>
  <si>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</si>
  <si>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</si>
  <si>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</si>
  <si>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</si>
  <si>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</si>
  <si>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</si>
  <si>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</si>
  <si>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</si>
  <si>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</si>
  <si>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</si>
  <si>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</si>
  <si>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</si>
  <si>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</si>
  <si>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</si>
  <si>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</si>
  <si>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</si>
  <si>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</si>
  <si>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</si>
  <si>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</si>
  <si>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</si>
  <si>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</si>
  <si>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</si>
  <si>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</si>
  <si>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</si>
  <si>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</si>
  <si>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</si>
  <si>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</si>
  <si>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</si>
  <si>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</si>
  <si>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</si>
  <si>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</si>
  <si>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</si>
  <si>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</si>
  <si>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</si>
  <si>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</si>
  <si>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</si>
  <si>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</si>
  <si>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</si>
  <si>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</si>
  <si>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</si>
  <si>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</si>
  <si>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</si>
  <si>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</si>
  <si>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</si>
  <si>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</si>
  <si>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</si>
  <si>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</si>
  <si>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</si>
  <si>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</si>
  <si>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</si>
  <si>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</si>
  <si>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</si>
  <si>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</si>
  <si>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</si>
  <si>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</si>
  <si>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</si>
  <si>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</si>
  <si>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</si>
  <si>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</si>
  <si>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</si>
  <si>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</si>
  <si>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</si>
  <si>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</si>
  <si>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</si>
  <si>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</si>
  <si>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</si>
  <si>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</si>
  <si>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</si>
  <si>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</si>
  <si>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</si>
  <si>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</si>
  <si>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</si>
  <si>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</si>
  <si>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</si>
  <si>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</si>
  <si>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</si>
  <si>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</si>
  <si>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</si>
  <si>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</si>
  <si>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</si>
  <si>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</si>
  <si>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</si>
  <si>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</si>
  <si>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</si>
  <si>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</si>
  <si>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</si>
  <si>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</si>
  <si>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</si>
  <si>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</si>
  <si>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</si>
  <si>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</si>
  <si>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</si>
  <si>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</si>
  <si>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</si>
  <si>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</si>
  <si>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</si>
  <si>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</si>
  <si>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</si>
  <si>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</si>
  <si>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</si>
  <si>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</si>
  <si>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</si>
  <si>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</si>
  <si>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</si>
  <si>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</si>
  <si>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</si>
  <si>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</si>
  <si>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</si>
  <si>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</si>
  <si>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</si>
  <si>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</si>
  <si>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</si>
  <si>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</si>
  <si>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</si>
  <si>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</si>
  <si>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</si>
  <si>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</si>
  <si>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</si>
  <si>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</si>
  <si>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</si>
  <si>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</si>
  <si>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</si>
  <si>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</si>
  <si>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</si>
  <si>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</si>
  <si>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</si>
  <si>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</si>
  <si>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</si>
  <si>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</si>
  <si>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</si>
  <si>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</si>
  <si>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</si>
  <si>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</si>
  <si>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</si>
  <si>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</si>
  <si>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</si>
  <si>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</si>
  <si>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</si>
  <si>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</si>
  <si>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</si>
  <si>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</si>
  <si>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</si>
  <si>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</si>
  <si>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</si>
  <si>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</si>
  <si>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</si>
  <si>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</si>
  <si>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</si>
  <si>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</si>
  <si>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</si>
  <si>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</si>
  <si>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</si>
  <si>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</si>
  <si>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</si>
  <si>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</si>
  <si>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</si>
  <si>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</si>
  <si>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</si>
  <si>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</si>
  <si>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</si>
  <si>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</si>
  <si>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</si>
  <si>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</si>
  <si>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</si>
  <si>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</si>
  <si>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</si>
  <si>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</si>
  <si>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</si>
  <si>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</si>
  <si>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</si>
  <si>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</si>
  <si>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</si>
  <si>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</si>
  <si>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</si>
  <si>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</si>
  <si>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</si>
  <si>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</si>
  <si>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</si>
  <si>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</si>
  <si>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</si>
  <si>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</si>
  <si>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</si>
  <si>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</si>
  <si>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</si>
  <si>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</si>
  <si>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</si>
  <si>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</si>
  <si>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</si>
  <si>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</si>
  <si>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</si>
  <si>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</si>
  <si>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</si>
  <si>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</si>
  <si>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</si>
  <si>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</si>
  <si>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</si>
  <si>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</si>
  <si>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</si>
  <si>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</si>
  <si>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</si>
  <si>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</si>
  <si>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</si>
  <si>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</si>
  <si>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</si>
  <si>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</si>
  <si>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</si>
  <si>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</si>
  <si>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</si>
  <si>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</si>
  <si>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</si>
  <si>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</si>
  <si>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</si>
  <si>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</si>
  <si>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</si>
  <si>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</si>
  <si>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</si>
  <si>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</si>
  <si>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</si>
  <si>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</si>
  <si>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</si>
  <si>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</si>
  <si>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</si>
  <si>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</si>
  <si>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</si>
  <si>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</si>
  <si>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</si>
  <si>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</si>
  <si>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</si>
  <si>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</si>
  <si>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</si>
  <si>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</si>
  <si>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</si>
  <si>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</si>
  <si>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</si>
  <si>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</si>
  <si>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</si>
  <si>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</si>
  <si>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</si>
  <si>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</si>
  <si>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</si>
  <si>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</si>
  <si>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</si>
  <si>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</si>
  <si>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</si>
  <si>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</si>
  <si>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</si>
  <si>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</si>
  <si>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</si>
  <si>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</si>
  <si>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</si>
  <si>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</si>
  <si>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</si>
  <si>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</si>
  <si>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</si>
  <si>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</si>
  <si>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</si>
  <si>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</si>
  <si>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</si>
  <si>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</si>
  <si>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</si>
  <si>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</si>
  <si>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</si>
  <si>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</si>
  <si>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</si>
  <si>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</si>
  <si>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</si>
  <si>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</si>
  <si>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</si>
  <si>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</si>
  <si>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</si>
  <si>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</si>
  <si>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</si>
  <si>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</si>
  <si>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</si>
  <si>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</si>
  <si>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</si>
  <si>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</si>
  <si>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</si>
  <si>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</si>
  <si>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</si>
  <si>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</si>
  <si>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</si>
  <si>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</si>
  <si>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</si>
  <si>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</si>
  <si>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</si>
  <si>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</si>
  <si>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</si>
  <si>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</si>
  <si>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</si>
  <si>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</si>
  <si>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</si>
  <si>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</si>
  <si>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</si>
  <si>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</si>
  <si>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</si>
  <si>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</si>
  <si>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</si>
  <si>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</si>
  <si>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</si>
  <si>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</si>
  <si>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</si>
  <si>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</si>
  <si>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</si>
  <si>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</si>
  <si>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</si>
  <si>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</si>
  <si>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</si>
  <si>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</si>
  <si>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</si>
  <si>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</si>
  <si>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</si>
  <si>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</si>
  <si>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</si>
  <si>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</si>
  <si>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</si>
  <si>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</si>
  <si>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</si>
  <si>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</si>
  <si>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</si>
  <si>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</si>
  <si>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</si>
  <si>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</si>
  <si>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</si>
  <si>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</si>
  <si>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</si>
  <si>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</si>
  <si>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</si>
  <si>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</si>
  <si>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</si>
  <si>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</si>
  <si>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</si>
  <si>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</si>
  <si>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</si>
  <si>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</si>
  <si>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</si>
  <si>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</si>
  <si>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</si>
  <si>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</si>
  <si>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</si>
  <si>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</si>
  <si>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</si>
  <si>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</si>
  <si>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</si>
  <si>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</si>
  <si>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</si>
  <si>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</si>
  <si>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</si>
  <si>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</si>
  <si>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</si>
  <si>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</si>
  <si>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</si>
  <si>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</si>
  <si>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</si>
  <si>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</si>
  <si>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</si>
  <si>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</si>
  <si>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</si>
  <si>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</si>
  <si>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</si>
  <si>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</si>
  <si>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</si>
  <si>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</si>
  <si>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</si>
  <si>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</si>
  <si>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</si>
  <si>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</si>
  <si>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</si>
  <si>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</si>
  <si>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</si>
  <si>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</si>
  <si>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</si>
  <si>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</si>
  <si>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</si>
  <si>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</si>
  <si>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</si>
  <si>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</si>
  <si>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</si>
  <si>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</si>
  <si>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</si>
  <si>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</si>
  <si>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</si>
  <si>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</si>
  <si>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</si>
  <si>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</si>
  <si>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</si>
  <si>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</si>
  <si>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</si>
  <si>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</si>
  <si>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</si>
  <si>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</si>
  <si>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</si>
  <si>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</si>
  <si>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</si>
  <si>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</si>
  <si>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</si>
  <si>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</si>
  <si>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</si>
  <si>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</si>
  <si>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</si>
  <si>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</si>
  <si>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</si>
  <si>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</si>
  <si>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</si>
  <si>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</si>
  <si>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</si>
  <si>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</si>
  <si>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</si>
  <si>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</si>
  <si>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</si>
  <si>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</si>
  <si>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</si>
  <si>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</si>
  <si>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</si>
  <si>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</si>
  <si>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</si>
  <si>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</si>
  <si>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</si>
  <si>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</si>
  <si>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</si>
  <si>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</si>
  <si>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</si>
  <si>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</si>
  <si>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</si>
  <si>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</si>
  <si>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</si>
  <si>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</si>
  <si>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</si>
  <si>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</si>
  <si>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</si>
  <si>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</si>
  <si>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</si>
  <si>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</si>
  <si>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</si>
  <si>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</si>
  <si>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</si>
  <si>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</si>
  <si>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</si>
  <si>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</si>
  <si>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</si>
  <si>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</si>
  <si>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</si>
  <si>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</si>
  <si>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</si>
  <si>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</si>
  <si>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</si>
  <si>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</si>
  <si>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</si>
  <si>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</si>
  <si>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</si>
  <si>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</si>
  <si>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</si>
  <si>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</si>
  <si>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</si>
  <si>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</si>
  <si>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</si>
  <si>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</si>
  <si>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</si>
  <si>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</si>
  <si>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</si>
  <si>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</si>
  <si>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</si>
  <si>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</si>
  <si>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</si>
  <si>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</si>
  <si>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</si>
  <si>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</si>
  <si>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</si>
  <si>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</si>
  <si>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</si>
  <si>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</si>
  <si>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</si>
  <si>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</si>
  <si>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</si>
  <si>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</si>
  <si>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</si>
  <si>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</si>
  <si>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</si>
  <si>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</si>
  <si>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</si>
  <si>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</si>
  <si>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</si>
  <si>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</si>
  <si>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</si>
  <si>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</si>
  <si>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</si>
  <si>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</si>
  <si>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</si>
  <si>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</si>
  <si>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</si>
  <si>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</si>
  <si>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</si>
  <si>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</si>
  <si>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</si>
  <si>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</si>
  <si>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</si>
  <si>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</si>
  <si>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</si>
  <si>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</si>
  <si>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</si>
  <si>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</si>
  <si>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</si>
  <si>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</si>
  <si>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</si>
  <si>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</si>
  <si>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</si>
  <si>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</si>
  <si>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</si>
  <si>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</si>
  <si>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</si>
  <si>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</si>
  <si>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</si>
  <si>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</si>
  <si>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</si>
  <si>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</si>
  <si>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</si>
  <si>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</si>
  <si>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</si>
  <si>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</si>
  <si>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</si>
  <si>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</si>
  <si>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</si>
  <si>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</si>
  <si>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</si>
  <si>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</si>
  <si>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</si>
  <si>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</si>
  <si>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</si>
  <si>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</si>
  <si>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</si>
  <si>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</si>
  <si>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</si>
  <si>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</si>
  <si>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</si>
  <si>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</si>
  <si>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</si>
  <si>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</si>
  <si>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</si>
  <si>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</si>
  <si>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</si>
  <si>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</si>
  <si>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</si>
  <si>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</si>
  <si>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</si>
  <si>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</si>
  <si>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</si>
  <si>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</si>
  <si>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</si>
  <si>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</si>
  <si>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</si>
  <si>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</si>
  <si>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</si>
  <si>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</si>
  <si>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</si>
  <si>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</si>
  <si>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</si>
  <si>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</si>
  <si>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</si>
  <si>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</si>
  <si>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</si>
  <si>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</si>
  <si>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</si>
  <si>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</si>
  <si>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</si>
  <si>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</si>
  <si>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</si>
  <si>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</si>
  <si>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</si>
  <si>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</si>
  <si>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</si>
  <si>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</si>
  <si>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</si>
  <si>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</si>
  <si>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</si>
  <si>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</si>
  <si>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</si>
  <si>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</si>
  <si>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</si>
  <si>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</si>
  <si>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</si>
  <si>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</si>
  <si>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</si>
  <si>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</si>
  <si>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</si>
  <si>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</si>
  <si>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</si>
  <si>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</si>
  <si>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</si>
  <si>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</si>
  <si>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</si>
  <si>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</si>
  <si>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</si>
  <si>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</si>
  <si>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</si>
  <si>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</si>
  <si>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</si>
  <si>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</si>
  <si>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</si>
  <si>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</si>
  <si>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</si>
  <si>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</si>
  <si>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</si>
  <si>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</si>
  <si>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</si>
  <si>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</si>
  <si>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</si>
  <si>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</si>
  <si>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</si>
  <si>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</si>
  <si>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</si>
  <si>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</si>
  <si>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</si>
  <si>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</si>
  <si>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</si>
  <si>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</si>
  <si>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</si>
  <si>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</si>
  <si>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</si>
  <si>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</si>
  <si>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</si>
  <si>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</si>
  <si>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</si>
  <si>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</si>
  <si>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</si>
  <si>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</si>
  <si>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</si>
  <si>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</si>
  <si>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</si>
  <si>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</si>
  <si>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</si>
  <si>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</si>
  <si>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</si>
  <si>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</si>
  <si>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</si>
  <si>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</si>
  <si>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</si>
  <si>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</si>
  <si>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</si>
  <si>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</si>
  <si>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</si>
  <si>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</si>
  <si>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</si>
  <si>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</si>
  <si>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</si>
  <si>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</si>
  <si>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</si>
  <si>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</si>
  <si>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</si>
  <si>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</si>
  <si>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</si>
  <si>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</si>
  <si>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</si>
  <si>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</si>
  <si>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</si>
  <si>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</si>
  <si>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</si>
  <si>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</si>
  <si>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</si>
  <si>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</si>
  <si>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</si>
  <si>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</si>
  <si>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</si>
  <si>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</si>
  <si>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</si>
  <si>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</si>
  <si>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</si>
  <si>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</si>
  <si>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</si>
  <si>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</si>
  <si>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</si>
  <si>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</si>
  <si>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</si>
  <si>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</si>
  <si>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</si>
  <si>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</si>
  <si>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</si>
  <si>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</si>
  <si>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</si>
  <si>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</si>
  <si>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</si>
  <si>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</si>
  <si>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</si>
  <si>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</si>
  <si>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</si>
  <si>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</si>
  <si>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</si>
  <si>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</si>
  <si>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</si>
  <si>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</si>
  <si>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</si>
  <si>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</si>
  <si>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</si>
  <si>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</si>
  <si>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</si>
  <si>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</si>
  <si>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</si>
  <si>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</si>
  <si>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</si>
  <si>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</si>
  <si>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</si>
  <si>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</si>
  <si>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</si>
  <si>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</si>
  <si>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</si>
  <si>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</si>
  <si>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</si>
  <si>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</si>
  <si>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</si>
  <si>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</si>
  <si>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</si>
  <si>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</si>
  <si>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</si>
  <si>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</si>
  <si>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</si>
  <si>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</si>
  <si>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</si>
  <si>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</si>
  <si>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</si>
  <si>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</si>
  <si>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</si>
  <si>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</si>
  <si>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</si>
  <si>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</si>
  <si>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</si>
  <si>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</si>
  <si>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</si>
  <si>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</si>
  <si>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</si>
  <si>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</si>
  <si>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</si>
  <si>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</si>
  <si>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</si>
  <si>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</si>
  <si>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</si>
  <si>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</si>
  <si>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</si>
  <si>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</si>
  <si>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</si>
  <si>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</si>
  <si>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</si>
  <si>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</si>
  <si>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</si>
  <si>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</si>
  <si>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</si>
  <si>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</si>
  <si>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</si>
  <si>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</si>
  <si>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</si>
  <si>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</si>
  <si>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</si>
  <si>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</si>
  <si>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</si>
  <si>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</si>
  <si>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</si>
  <si>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</si>
  <si>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</si>
  <si>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</si>
  <si>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</si>
  <si>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</si>
  <si>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</si>
  <si>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</si>
  <si>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</si>
  <si>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</si>
  <si>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</si>
  <si>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</si>
  <si>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</si>
  <si>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</si>
  <si>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</si>
  <si>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</si>
  <si>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</si>
  <si>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</si>
  <si>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</si>
  <si>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</si>
  <si>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</si>
  <si>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</si>
  <si>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</si>
  <si>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</si>
  <si>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</si>
  <si>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</si>
  <si>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</si>
  <si>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</si>
  <si>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</si>
  <si>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</si>
  <si>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</si>
  <si>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</si>
  <si>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</si>
  <si>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</si>
  <si>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</si>
  <si>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</si>
  <si>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</si>
  <si>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</si>
  <si>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</si>
  <si>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</si>
  <si>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</si>
  <si>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</si>
  <si>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</si>
  <si>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</si>
  <si>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</si>
  <si>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</si>
  <si>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</si>
  <si>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</si>
  <si>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</si>
  <si>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</si>
  <si>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</si>
  <si>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</si>
  <si>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</si>
  <si>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</si>
  <si>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</si>
  <si>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</si>
  <si>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</si>
  <si>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</si>
  <si>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</si>
  <si>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</si>
  <si>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</si>
  <si>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</si>
  <si>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</si>
  <si>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</si>
  <si>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</si>
  <si>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</si>
  <si>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</si>
  <si>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</si>
  <si>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</si>
  <si>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</si>
  <si>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</si>
  <si>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</si>
  <si>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</si>
  <si>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</si>
  <si>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</si>
  <si>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</si>
  <si>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</si>
  <si>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</si>
  <si>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</si>
  <si>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</si>
  <si>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</si>
  <si>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</si>
  <si>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</si>
  <si>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</si>
  <si>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</si>
  <si>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</si>
  <si>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</si>
  <si>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</si>
  <si>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</si>
  <si>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</si>
  <si>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</si>
  <si>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</si>
  <si>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</si>
  <si>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</si>
  <si>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</si>
  <si>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</si>
  <si>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</si>
  <si>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</si>
  <si>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</si>
  <si>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</si>
  <si>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</si>
  <si>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</si>
  <si>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</si>
  <si>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</si>
  <si>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</si>
  <si>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</si>
  <si>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</si>
  <si>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</si>
  <si>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</si>
  <si>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</si>
  <si>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</si>
  <si>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</si>
  <si>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</si>
  <si>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</si>
  <si>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</si>
  <si>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</si>
  <si>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</si>
  <si>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</si>
  <si>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</si>
  <si>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</si>
  <si>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</si>
  <si>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</si>
  <si>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</si>
  <si>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</si>
  <si>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</si>
  <si>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</si>
  <si>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</si>
  <si>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</si>
  <si>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</si>
  <si>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</si>
  <si>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</si>
  <si>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</si>
  <si>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</si>
  <si>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</si>
  <si>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</si>
  <si>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</si>
  <si>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</si>
  <si>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</si>
  <si>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</si>
  <si>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</si>
  <si>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</si>
  <si>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</si>
  <si>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</si>
  <si>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</si>
  <si>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</si>
  <si>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</si>
  <si>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</si>
  <si>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</si>
  <si>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</si>
  <si>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</si>
  <si>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</si>
  <si>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</si>
  <si>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</si>
  <si>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</si>
  <si>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</si>
  <si>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</si>
  <si>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</si>
  <si>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</si>
  <si>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</si>
  <si>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</si>
  <si>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</si>
  <si>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</si>
  <si>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</si>
  <si>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</si>
  <si>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</si>
  <si>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</si>
  <si>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</si>
  <si>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</si>
  <si>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</si>
  <si>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</si>
  <si>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</si>
  <si>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</si>
  <si>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</si>
  <si>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</si>
  <si>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</si>
  <si>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</si>
  <si>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</si>
  <si>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</si>
  <si>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</si>
  <si>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</si>
  <si>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</si>
  <si>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</si>
  <si>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</si>
  <si>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</si>
  <si>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</si>
  <si>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</si>
  <si>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</si>
  <si>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</si>
  <si>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</si>
  <si>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</si>
  <si>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</si>
  <si>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</si>
  <si>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</si>
  <si>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</si>
  <si>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</si>
  <si>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</si>
  <si>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</si>
  <si>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</si>
  <si>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</si>
  <si>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</si>
  <si>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</si>
  <si>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</si>
  <si>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</si>
  <si>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</si>
  <si>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</si>
  <si>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</si>
  <si>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</si>
  <si>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</si>
  <si>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</si>
  <si>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</si>
  <si>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</si>
  <si>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</si>
  <si>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</si>
  <si>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</si>
  <si>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</si>
  <si>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</si>
  <si>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</si>
  <si>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</si>
  <si>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</si>
  <si>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</si>
  <si>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</si>
  <si>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</si>
  <si>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</si>
  <si>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</si>
  <si>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</si>
  <si>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</si>
  <si>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</si>
  <si>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</si>
  <si>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</si>
  <si>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</si>
  <si>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</si>
  <si>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</si>
  <si>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</si>
  <si>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</si>
  <si>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</si>
  <si>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</si>
  <si>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</si>
  <si>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</si>
  <si>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</si>
  <si>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</si>
  <si>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</si>
  <si>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</si>
  <si>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</si>
  <si>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</si>
  <si>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</si>
  <si>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</si>
  <si>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</si>
  <si>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</si>
  <si>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</si>
  <si>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</si>
  <si>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</si>
  <si>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</si>
  <si>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</si>
  <si>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</si>
  <si>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</si>
  <si>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</si>
  <si>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</si>
  <si>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</si>
  <si>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</si>
  <si>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</si>
  <si>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</si>
  <si>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</si>
  <si>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</si>
  <si>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</si>
  <si>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</si>
  <si>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</si>
  <si>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</si>
  <si>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</si>
  <si>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</si>
  <si>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</si>
  <si>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</si>
  <si>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</si>
  <si>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</si>
  <si>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</si>
  <si>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</si>
  <si>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</si>
  <si>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</si>
  <si>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</si>
  <si>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</si>
  <si>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</si>
  <si>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</si>
  <si>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</si>
  <si>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</si>
  <si>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</si>
  <si>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</si>
  <si>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</si>
  <si>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</si>
  <si>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</si>
  <si>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</si>
  <si>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</si>
  <si>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</si>
  <si>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</si>
  <si>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</si>
  <si>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</si>
  <si>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</si>
  <si>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</si>
  <si>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</si>
  <si>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</si>
  <si>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</si>
  <si>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</si>
  <si>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</si>
  <si>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</si>
  <si>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</si>
  <si>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</si>
  <si>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</si>
  <si>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</si>
  <si>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</si>
  <si>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</si>
  <si>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</si>
  <si>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</si>
  <si>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</si>
  <si>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</si>
  <si>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</si>
  <si>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</si>
  <si>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</si>
  <si>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</si>
  <si>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</si>
  <si>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</si>
  <si>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</si>
  <si>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</si>
  <si>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</si>
  <si>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</si>
  <si>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</si>
  <si>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</si>
  <si>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</si>
  <si>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</si>
  <si>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</si>
  <si>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</si>
  <si>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</si>
  <si>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</si>
  <si>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</si>
  <si>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</si>
  <si>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</si>
  <si>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</si>
  <si>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</si>
  <si>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</si>
  <si>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</si>
  <si>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</si>
  <si>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</si>
  <si>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</si>
  <si>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</si>
  <si>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</si>
  <si>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</si>
  <si>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</si>
  <si>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</si>
  <si>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</si>
  <si>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</si>
  <si>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</si>
  <si>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</si>
  <si>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</si>
  <si>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</si>
  <si>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</si>
  <si>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</si>
  <si>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</si>
  <si>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</si>
  <si>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</si>
  <si>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</si>
  <si>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</si>
  <si>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</si>
  <si>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</si>
  <si>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</si>
  <si>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</si>
  <si>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</si>
  <si>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</si>
  <si>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</si>
  <si>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</si>
  <si>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</si>
  <si>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</si>
  <si>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</si>
  <si>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</si>
  <si>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</si>
  <si>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</si>
  <si>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</si>
  <si>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</si>
  <si>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</si>
  <si>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</si>
  <si>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</si>
  <si>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</si>
  <si>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</si>
  <si>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</si>
  <si>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</si>
  <si>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</si>
  <si>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</si>
  <si>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</si>
  <si>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</si>
  <si>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</si>
  <si>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</si>
  <si>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</si>
  <si>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</si>
  <si>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</si>
  <si>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</si>
  <si>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</si>
  <si>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</si>
  <si>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</si>
  <si>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</si>
  <si>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</si>
  <si>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</si>
  <si>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</si>
  <si>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</si>
  <si>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</si>
  <si>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</si>
  <si>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</si>
  <si>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</si>
  <si>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</si>
  <si>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</si>
  <si>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</si>
  <si>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</si>
  <si>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</si>
  <si>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</si>
  <si>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</si>
  <si>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</si>
  <si>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</si>
  <si>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</si>
  <si>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</si>
  <si>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</si>
  <si>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</si>
  <si>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</si>
  <si>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</si>
  <si>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</si>
  <si>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</si>
  <si>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</si>
  <si>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</si>
  <si>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</si>
  <si>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</si>
  <si>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</si>
  <si>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</si>
  <si>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</si>
  <si>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</si>
  <si>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</si>
  <si>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</si>
  <si>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</si>
  <si>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</si>
  <si>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</si>
  <si>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</si>
  <si>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</si>
  <si>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</si>
  <si>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</si>
  <si>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</si>
  <si>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</si>
  <si>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</si>
  <si>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</si>
  <si>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</si>
  <si>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</si>
  <si>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</si>
  <si>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</si>
  <si>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</si>
  <si>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</si>
  <si>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</si>
  <si>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</si>
  <si>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</si>
  <si>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</si>
  <si>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</si>
  <si>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</si>
  <si>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</si>
  <si>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</si>
  <si>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</si>
  <si>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</si>
  <si>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</si>
  <si>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</si>
  <si>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</si>
  <si>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</si>
  <si>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</si>
  <si>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</si>
  <si>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</si>
  <si>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</si>
  <si>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</si>
  <si>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</si>
  <si>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</si>
  <si>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</si>
  <si>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</si>
  <si>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</si>
  <si>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</si>
  <si>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</si>
  <si>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</si>
  <si>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</si>
  <si>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</si>
  <si>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</si>
  <si>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</si>
  <si>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</si>
  <si>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</si>
  <si>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</si>
  <si>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</si>
  <si>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</si>
  <si>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</si>
  <si>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</si>
  <si>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</si>
  <si>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</si>
  <si>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</si>
  <si>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</si>
  <si>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</si>
  <si>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</si>
  <si>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</si>
  <si>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</si>
  <si>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</si>
  <si>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</si>
  <si>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</si>
  <si>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</si>
  <si>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</si>
  <si>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</si>
  <si>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</si>
  <si>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</si>
  <si>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</si>
  <si>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</si>
  <si>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</si>
  <si>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</si>
  <si>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</si>
  <si>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</si>
  <si>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</si>
  <si>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</si>
  <si>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</si>
  <si>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</si>
  <si>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</si>
  <si>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</si>
  <si>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</si>
  <si>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</si>
  <si>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</si>
  <si>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</si>
  <si>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</si>
  <si>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</si>
  <si>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</si>
  <si>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</si>
  <si>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</si>
  <si>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</si>
  <si>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</si>
  <si>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</si>
  <si>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</si>
  <si>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</si>
  <si>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</si>
  <si>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</si>
  <si>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</si>
  <si>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</si>
  <si>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</si>
  <si>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</si>
  <si>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</si>
  <si>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</si>
  <si>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</si>
  <si>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</si>
  <si>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</si>
  <si>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</si>
  <si>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</si>
  <si>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</si>
  <si>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</si>
  <si>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</si>
  <si>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</si>
  <si>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</si>
  <si>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</si>
  <si>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</si>
  <si>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</si>
  <si>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</si>
  <si>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</si>
  <si>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</si>
  <si>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</si>
  <si>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</si>
  <si>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</si>
  <si>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</si>
  <si>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</si>
  <si>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</si>
  <si>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</si>
  <si>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</si>
  <si>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</si>
  <si>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</si>
  <si>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</si>
  <si>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</si>
  <si>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</si>
  <si>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</si>
  <si>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</si>
  <si>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</si>
  <si>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</si>
  <si>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</si>
  <si>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</si>
  <si>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</si>
  <si>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</si>
  <si>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</si>
  <si>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</si>
  <si>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</si>
  <si>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</si>
  <si>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</si>
  <si>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</si>
  <si>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</si>
  <si>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</si>
  <si>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</si>
  <si>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</si>
  <si>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</si>
  <si>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</si>
  <si>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</si>
  <si>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</si>
  <si>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</si>
  <si>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</si>
  <si>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</si>
  <si>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</si>
  <si>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</si>
  <si>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</si>
  <si>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</si>
  <si>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</si>
  <si>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</si>
  <si>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</si>
  <si>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</si>
  <si>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</si>
  <si>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</si>
  <si>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</si>
  <si>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</si>
  <si>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</si>
  <si>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</si>
  <si>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</si>
  <si>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</si>
  <si>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</si>
  <si>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</si>
  <si>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</si>
  <si>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</si>
  <si>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</si>
  <si>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</si>
  <si>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</si>
  <si>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</si>
  <si>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</si>
  <si>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</si>
  <si>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</si>
  <si>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</si>
  <si>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</si>
  <si>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</si>
  <si>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</si>
  <si>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</si>
  <si>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</si>
  <si>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</si>
  <si>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</si>
  <si>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</si>
  <si>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</si>
  <si>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</si>
  <si>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</si>
  <si>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</si>
  <si>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</si>
  <si>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</si>
  <si>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</si>
  <si>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</si>
  <si>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</si>
  <si>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</si>
  <si>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</si>
  <si>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</si>
  <si>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</si>
  <si>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</si>
  <si>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</si>
  <si>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</si>
  <si>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</si>
  <si>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</si>
  <si>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</si>
  <si>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</si>
  <si>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</si>
  <si>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</si>
  <si>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</si>
  <si>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</si>
  <si>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</si>
  <si>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</si>
  <si>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</si>
  <si>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</si>
  <si>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</si>
  <si>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</si>
  <si>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</si>
  <si>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</si>
  <si>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</si>
  <si>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</si>
  <si>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</si>
  <si>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</si>
  <si>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</si>
  <si>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</si>
  <si>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</si>
  <si>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</si>
  <si>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</si>
  <si>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</si>
  <si>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</si>
  <si>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</si>
  <si>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</si>
  <si>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</si>
  <si>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</si>
  <si>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</si>
  <si>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</si>
  <si>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</si>
  <si>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</si>
  <si>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</si>
  <si>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</si>
  <si>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</si>
  <si>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</si>
  <si>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</si>
  <si>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</si>
  <si>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</si>
  <si>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</si>
  <si>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</si>
  <si>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</si>
  <si>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</si>
  <si>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</si>
  <si>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</si>
  <si>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</si>
  <si>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</si>
  <si>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</si>
  <si>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</si>
  <si>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</si>
  <si>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</si>
  <si>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</si>
  <si>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</si>
  <si>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</si>
  <si>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</si>
  <si>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</si>
  <si>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</si>
  <si>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</si>
  <si>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</si>
  <si>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</si>
  <si>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120 mins</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</si>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</sst>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5" totalsRowShown="0" headerRowDxfId="15" dataDxfId="14" headerRowBorderDxfId="12" tableBorderDxfId="13">
  <autoFilter ref="A1:L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315.29439652778092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45978.242822453707</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45978.242822453707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45978.242822453707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45978.242822453707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45978.242822453707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45978.242822453707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45978.242822453707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45978.242822453707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45978.242822453707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45978.242822453707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45978.242822453707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45978.242822453707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45978.242822453707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45978.242822453707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45978.242822453707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45978.242822453707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45978.242822453707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45978.242822453707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45978.242822453707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45978.242822453707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45978.242822453707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45978.242822453707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45978.242822453707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45978.242822453707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45978.242822453707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45978.242822453707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45978.242822453707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45978.242822453707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45978.242822453707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45978.242822453707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45978.242822453707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45978.242822453707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45978.242822453707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45978.242822453707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45978.242822453707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45978.242822453707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45978.242822453707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45978.242822453707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45978.242822453707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45978.242822453707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45978.242822453707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45978.242822453707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45978.242822453707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45978.242822453707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45978.242822453707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45978.242822453707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45978.242822453707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45978.242822453707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45978.242822453707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45978.242822453707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45978.242822453707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45978.242822453707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45978.242822453707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45978.242822453707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45978.242822453707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45978.242822453707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45978.242822453707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45978.242822453707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45978.242822453707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45978.242822453707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45978.242822453707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45978.242822453707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45978.242822453707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45978.242822453707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45978.242822453707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45978.242822453707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45978.242822453707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45978.242822453707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45978.242822453707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45978.242822453707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45978.242822453707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45978.242822453707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45978.242822453707</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45978.242822453707</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6D40FFD-4268-42D3-AE85-D76ED5D9CA8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153.24298449074558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1.8064798611158039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0.19716273148515029</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45978.242822453707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45978.242822453707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45978.242822453707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45978.242822453707</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45978.242822453707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45978.242822453707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45978.242822453707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45978.242822453707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45978.242822453707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45978.242822453707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45978.242822453707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45978.242822453707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45978.242822453707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45978.242822453707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45978.242822453707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45978.242822453707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45978.242822453707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45978.242822453707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45978.242822453707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45978.242822453707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45978.242822453707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45978.242822453707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45978.242822453707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45978.242822453707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45978.242822453707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45978.242822453707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45978.242822453707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45978.242822453707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45978.242822453707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45978.242822453707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45978.242822453707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45978.242822453707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45978.242822453707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45978.242822453707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45978.242822453707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45978.242822453707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45978.242822453707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45978.242822453707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45978.242822453707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45978.242822453707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45978.242822453707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45978.242822453707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45978.242822453707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45978.242822453707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45978.242822453707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45978.242822453707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45978.242822453707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45978.242822453707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45978.242822453707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45978.242822453707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45978.242822453707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45978.242822453707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45978.242822453707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45978.242822453707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45978.242822453707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45978.242822453707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45978.242822453707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45978.242822453707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45978.242822453707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45978.242822453707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45978.242822453707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45978.242822453707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45978.242822453707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45978.242822453707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45978.242822453707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45978.242822453707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45978.242822453707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45978.242822453707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45978.242822453707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45978.242822453707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45978.242822453707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45978.242822453707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45978.242822453707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45978.242822453707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45978.242822453707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45978.242822453707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45978.242822453707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45978.242822453707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45978.242822453707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45978.242822453707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45978.242822453707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45978.242822453707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45978.242822453707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45978.242822453707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45978.242822453707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45978.242822453707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45978.242822453707</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45978.242822453707</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45978.242822453707</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45978.242822453707</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45978.242822453707</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45978.242822453707</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45978.242822453707</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45978.242822453707</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45978.242822453707</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45978.242822453707</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45978.242822453707</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45978.242822453707</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45978.242822453707</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45978.242822453707</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45978.242822453707</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45978.242822453707</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45978.242822453707</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45978.242822453707</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45978.242822453707</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45978.242822453707</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45978.242822453707</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45978.242822453707</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45978.242822453707</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45978.242822453707</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45978.242822453707</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45978.242822453707</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45978.242822453707</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45978.242822453707</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45978.242822453707</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45978.242822453707</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45978.242822453707</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45978.242822453707</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45978.242822453707</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45978.242822453707</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45978.242822453707</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45978.242822453707</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45978.242822453707</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45978.242822453707</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45978.242822453707</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45978.242822453707</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45978.242822453707</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45978.242822453707</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45978.242822453707</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45978.242822453707</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45978.242822453707</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45978.242822453707</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45978.242822453707</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45978.242822453707</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45978.242822453707</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45978.242822453707</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45978.242822453707</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45978.242822453707</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45978.242822453707</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45978.242822453707</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45978.242822453707</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45978.242822453707</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45978.242822453707</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45978.242822453707</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45978.242822453707</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45978.242822453707</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45978.242822453707</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45978.242822453707</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45978.242822453707</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45978.242822453707</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45978.242822453707</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45978.242822453707</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45978.242822453707</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45978.242822453707</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45978.242822453707</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45978.242822453707</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45978.242822453707</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45978.242822453707</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45978.242822453707</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45978.242822453707</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45978.242822453707</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45978.242822453707</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45978.242822453707</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45978.242822453707</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45978.242822453707</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45978.242822453707</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45978.242822453707</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45978.242822453707</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45978.242822453707</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45978.242822453707</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45978.242822453707</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45978.242822453707</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45978.242822453707</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45978.242822453707</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45978.242822453707</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45978.242822453707</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45978.242822453707</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45978.242822453707</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45978.242822453707</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45978.242822453707</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45978.242822453707</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45978.242822453707</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45978.242822453707</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45978.242822453707</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45978.242822453707</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45978.242822453707</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45978.242822453707</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45978.242822453707</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45978.242822453707</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45978.242822453707</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45978.242822453707</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45978.242822453707</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45978.242822453707</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45978.242822453707</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45978.242822453707</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45978.242822453707</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45978.242822453707</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45978.242822453707</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45978.242822453707</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45978.242822453707</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45978.242822453707</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45978.242822453707</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45978.242822453707</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45978.242822453707</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45978.242822453707</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45978.242822453707</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45978.242822453707</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45978.242822453707</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45978.242822453707</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45978.242822453707</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45978.242822453707</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45978.242822453707</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45978.242822453707</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45978.242822453707</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45978.242822453707</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45978.242822453707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45978.242822453707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45978.242822453707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45978.242822453707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45978.242822453707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45978.242822453707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45978.242822453707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45978.242822453707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45978.242822453707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45978.242822453707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45978.242822453707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45978.242822453707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45978.242822453707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45978.242822453707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45978.242822453707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45978.242822453707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45978.242822453707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45978.242822453707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45978.242822453707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45978.242822453707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45978.242822453707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45978.242822453707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45978.242822453707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45978.242822453707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45978.242822453707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45978.242822453707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45978.242822453707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45978.242822453707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45978.242822453707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45978.242822453707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45978.242822453707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45978.242822453707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45978.242822453707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45978.242822453707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45978.242822453707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45978.242822453707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45978.242822453707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45978.242822453707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45978.242822453707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45978.242822453707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45978.242822453707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45978.242822453707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45978.242822453707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45978.242822453707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45978.242822453707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45978.242822453707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45978.242822453707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45978.242822453707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45978.242822453707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45978.242822453707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45978.242822453707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45978.242822453707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45978.242822453707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45978.242822453707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45978.242822453707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45978.242822453707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45978.242822453707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45978.242822453707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45978.242822453707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45978.242822453707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45978.242822453707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45978.242822453707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45978.242822453707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45978.242822453707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45978.242822453707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45978.242822453707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45978.242822453707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45978.242822453707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45978.242822453707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45978.242822453707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45978.242822453707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45978.242822453707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45978.242822453707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45978.242822453707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45978.242822453707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45978.242822453707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45978.242822453707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45978.242822453707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45978.242822453707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45978.242822453707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45978.242822453707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45978.242822453707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45978.242822453707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45978.242822453707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45978.242822453707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45978.242822453707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45978.242822453707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45978.242822453707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45978.242822453707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45978.242822453707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45978.242822453707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45978.242822453707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45978.242822453707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45978.242822453707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45978.242822453707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45978.242822453707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45978.242822453707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45978.242822453707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45978.242822453707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45978.242822453707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45978.242822453707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45978.242822453707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45978.242822453707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45978.242822453707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45978.242822453707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45978.242822453707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45978.242822453707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45978.242822453707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45978.242822453707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45978.242822453707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45978.242822453707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45978.242822453707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45978.242822453707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45978.242822453707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45978.242822453707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45978.242822453707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45978.242822453707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45978.242822453707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45978.242822453707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45978.242822453707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45978.242822453707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45978.242822453707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45978.242822453707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45978.242822453707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45978.242822453707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45978.242822453707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45978.242822453707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45978.242822453707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45978.242822453707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45978.242822453707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45978.242822453707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45978.242822453707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45978.242822453707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45978.242822453707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45978.242822453707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45978.242822453707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45978.242822453707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45978.242822453707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45978.242822453707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45978.242822453707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45978.242822453707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45978.242822453707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45978.242822453707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45978.242822453707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45978.242822453707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45978.242822453707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45978.242822453707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45978.242822453707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45978.242822453707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45978.242822453707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45978.242822453707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45978.242822453707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45978.242822453707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45978.242822453707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45978.242822453707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45978.242822453707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45978.242822453707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45978.242822453707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45978.242822453707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45978.242822453707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45978.242822453707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45978.242822453707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45978.242822453707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45978.242822453707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45978.242822453707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45978.242822453707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45978.242822453707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45978.242822453707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45978.242822453707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45978.242822453707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45978.242822453707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45978.242822453707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45978.242822453707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45978.242822453707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45978.242822453707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45978.242822453707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45978.242822453707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45978.242822453707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45978.242822453707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45978.242822453707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45978.242822453707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45978.242822453707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45978.242822453707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45978.242822453707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45978.242822453707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45978.242822453707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45978.242822453707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45978.242822453707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45978.242822453707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45978.242822453707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45978.242822453707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45978.242822453707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45978.242822453707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45978.242822453707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45978.242822453707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45978.242822453707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45978.242822453707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45978.242822453707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45978.242822453707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45978.242822453707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45978.242822453707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45978.242822453707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45978.242822453707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45978.242822453707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45978.242822453707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45978.242822453707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45978.242822453707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45978.242822453707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45978.242822453707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45978.242822453707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45978.242822453707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45978.242822453707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45978.242822453707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45978.242822453707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45978.242822453707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45978.242822453707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45978.242822453707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45978.242822453707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45978.242822453707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45978.242822453707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45978.242822453707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45978.242822453707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45978.242822453707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45978.242822453707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45978.242822453707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45978.242822453707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45978.242822453707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45978.242822453707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45978.242822453707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45978.242822453707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45978.242822453707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45978.242822453707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45978.242822453707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45978.242822453707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45978.242822453707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45978.242822453707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45978.242822453707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45978.242822453707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45978.242822453707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45978.242822453707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45978.242822453707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45978.242822453707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45978.242822453707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45978.242822453707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45978.242822453707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45978.242822453707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45978.242822453707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45978.242822453707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45978.242822453707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45978.242822453707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45978.242822453707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45978.242822453707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45978.242822453707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45978.242822453707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45978.242822453707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45978.242822453707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45978.242822453707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45978.242822453707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45978.242822453707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45978.242822453707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45978.242822453707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45978.242822453707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45978.242822453707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45978.242822453707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45978.242822453707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45978.242822453707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45978.242822453707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45978.242822453707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45978.242822453707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45978.242822453707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45978.242822453707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45978.242822453707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45978.242822453707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45978.242822453707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45978.242822453707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45978.242822453707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45978.242822453707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45978.242822453707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45978.242822453707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45978.242822453707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45978.242822453707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45978.242822453707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45978.242822453707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45978.242822453707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45978.242822453707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45978.242822453707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45978.242822453707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45978.242822453707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45978.242822453707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45978.242822453707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45978.242822453707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45978.242822453707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45978.242822453707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45978.242822453707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45978.242822453707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45978.242822453707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45978.242822453707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45978.242822453707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45978.242822453707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45978.242822453707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45978.242822453707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45978.242822453707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45978.242822453707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45978.242822453707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45978.242822453707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45978.242822453707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45978.242822453707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45978.242822453707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45978.242822453707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45978.242822453707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45978.242822453707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45978.242822453707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45978.242822453707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45978.242822453707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45978.242822453707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45978.242822453707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45978.242822453707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45978.242822453707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45978.242822453707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45978.242822453707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45978.242822453707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45978.242822453707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45978.242822453707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45978.242822453707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45978.242822453707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45978.242822453707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45978.242822453707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45978.242822453707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45978.242822453707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45978.242822453707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45978.242822453707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45978.242822453707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45978.242822453707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45978.242822453707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45978.242822453707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45978.242822453707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45978.242822453707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45978.242822453707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45978.242822453707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45978.242822453707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45978.242822453707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45978.242822453707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45978.242822453707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45978.242822453707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45978.242822453707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45978.242822453707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45978.242822453707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45978.242822453707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45978.242822453707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45978.242822453707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45978.242822453707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45978.242822453707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45978.242822453707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45978.242822453707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45978.242822453707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45978.242822453707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45978.242822453707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45978.242822453707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45978.242822453707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45978.242822453707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45978.242822453707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45978.242822453707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45978.242822453707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45978.242822453707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45978.242822453707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45978.242822453707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45978.242822453707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45978.242822453707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45978.242822453707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45978.242822453707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45978.242822453707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45978.242822453707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45978.242822453707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45978.242822453707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45978.242822453707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45978.242822453707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45978.242822453707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45978.242822453707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45978.242822453707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45978.242822453707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45978.242822453707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45978.242822453707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45978.242822453707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45978.242822453707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45978.242822453707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45978.242822453707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45978.242822453707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45978.242822453707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45978.242822453707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45978.242822453707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45978.242822453707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45978.242822453707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45978.242822453707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45978.242822453707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45978.242822453707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45978.242822453707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45978.242822453707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45978.242822453707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45978.242822453707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45978.242822453707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45978.242822453707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45978.242822453707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45978.242822453707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45978.242822453707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45978.242822453707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45978.242822453707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45978.242822453707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45978.242822453707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45978.242822453707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45978.242822453707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45978.242822453707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45978.242822453707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45978.242822453707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45978.242822453707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45978.242822453707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45978.242822453707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45978.242822453707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45978.242822453707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45978.242822453707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45978.242822453707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45978.242822453707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45978.242822453707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45978.242822453707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45978.242822453707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45978.242822453707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45978.242822453707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45978.242822453707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45978.242822453707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45978.242822453707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45978.242822453707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45978.242822453707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45978.242822453707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45978.242822453707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45978.242822453707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45978.242822453707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45978.242822453707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45978.242822453707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45978.242822453707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45978.242822453707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45978.242822453707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45978.242822453707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45978.242822453707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45978.242822453707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45978.242822453707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45978.242822569446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45978.242822569446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45978.242822569446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45978.242822569446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45978.242822569446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45978.242822569446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45978.242822569446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45978.242822569446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45978.242822569446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45978.242822569446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45978.242822569446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45978.242822569446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45978.242822569446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45978.242822569446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45978.242822569446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45978.242822569446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45978.242822569446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45978.242822569446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45978.242822569446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45978.242822569446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45978.242822569446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45978.242822569446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45978.242822569446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45978.242822569446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45978.242822569446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45978.242822569446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45978.242822569446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45978.242822569446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45978.242822569446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45978.242822569446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45978.242822569446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45978.242822569446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45978.242822569446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45978.242822569446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45978.242822569446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45978.242822569446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45978.242822569446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45978.242822569446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45978.242822569446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45978.242822569446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45978.242822569446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45978.242822569446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45978.242822569446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45978.242822569446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45978.242822569446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45978.242822569446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45978.242822569446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45978.242822569446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45978.242822569446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45978.242822569446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45978.242822569446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45978.242822569446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45978.242822569446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45978.242822569446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45978.242822569446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45978.242822569446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45978.242822569446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45978.242822569446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45978.242822569446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45978.242822569446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45978.242822569446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45978.242822569446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45978.242822569446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45978.242822569446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45978.242822569446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45978.242822569446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45978.242822569446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45978.242822569446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45978.242822569446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45978.242822569446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45978.242822569446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45978.242822569446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45978.242822569446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45978.242822569446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45978.242822569446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45978.242822569446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45978.242822569446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45978.242822569446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45978.242822569446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45978.242822569446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45978.242822569446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45978.242822569446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45978.242822569446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45978.242822569446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45978.242822569446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45978.242822569446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45978.242822569446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45978.242822569446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45978.242822569446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45978.242822569446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45978.242822569446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45978.242822569446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45978.242822569446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45978.242822569446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45978.242822569446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45978.242822569446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45978.242822569446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45978.242822569446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45978.242822569446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45978.242822569446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45978.242822569446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45978.242822569446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45978.242822569446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45978.242822569446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45978.242822569446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45978.242822569446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45978.242822569446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45978.242822569446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45978.242822569446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45978.242822569446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45978.242822569446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45978.242822569446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45978.242822569446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45978.242822569446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45978.242822569446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45978.242822569446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45978.242822569446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45978.242822569446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45978.242822569446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45978.242822569446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45978.242822569446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45978.242822569446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45978.242822569446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45978.242822569446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45978.242822569446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45978.242822569446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45978.242822569446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45978.242822569446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45978.242822569446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45978.242822569446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45978.242822569446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45978.242822569446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45978.242822569446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45978.242822569446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45978.242822569446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45978.242822569446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45978.242822569446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45978.242822569446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45978.242822569446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45978.242822569446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45978.242822569446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45978.242822569446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45978.242822569446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45978.242822569446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45978.242822569446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45978.242822569446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45978.242822569446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45978.242822569446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45978.242822569446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45978.242822569446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45978.242822569446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45978.242822569446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45978.242822569446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45978.242822569446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45978.242822569446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45978.242822569446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45978.242822569446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45978.242822569446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45978.242822569446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45978.242822569446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45978.242822569446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45978.242822569446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45978.242822569446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45978.242822569446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45978.242822569446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45978.242822569446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45978.242822569446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45978.242822569446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45978.242822569446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45978.242822569446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45978.242822569446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45978.242822569446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45978.242822569446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45978.242822569446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45978.242822569446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45978.242822569446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45978.242822569446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45978.242822569446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45978.242822569446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45978.242822569446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45978.242822569446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45978.242822569446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45978.242822569446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45978.242822569446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45978.242822569446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45978.242822569446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45978.242822569446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45978.242822569446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45978.242822569446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45978.242822569446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45978.242822569446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45978.242822569446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45978.242822569446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45978.242822569446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45978.242822569446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45978.242822569446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45978.242822569446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45978.242822569446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45978.242822569446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45978.242822569446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45978.242822569446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45978.242822569446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45978.242822569446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45978.242822569446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45978.242822569446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45978.242822569446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45978.242822569446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45978.242822569446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45978.242822569446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45978.242822569446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45978.242822569446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45978.242822569446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45978.242822569446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45978.242822569446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45978.242822569446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45978.242822569446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45978.242822569446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45978.242822569446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45978.242822569446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45978.242822569446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45978.242822569446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45978.242822569446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45978.242822569446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45978.242822569446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45978.242822569446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45978.242822569446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45978.242822569446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45978.242822569446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45978.242822569446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45978.242822569446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45978.242822569446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45978.242822569446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45978.242822569446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45978.242822569446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45978.242822569446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45978.242822569446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45978.242822569446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45978.242822569446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45978.242822569446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45978.242822569446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45978.242822569446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45978.242822569446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45978.242822569446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45978.242822569446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45978.242822569446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45978.242822569446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45978.242822569446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45978.242822569446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45978.242822569446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45978.242822569446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45978.242822569446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45978.242822569446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45978.242822569446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45978.242822569446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45978.242822569446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45978.242822569446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45978.242822569446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45978.242822569446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45978.242822569446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45978.242822569446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45978.242822569446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45978.242822569446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45978.242822569446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45978.242822569446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45978.242822569446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45978.242822569446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45978.242822569446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45978.242822569446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45978.242822569446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45978.242822569446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45978.242822569446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45978.242822569446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45978.242822569446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45978.242822569446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45978.242822569446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45978.242822569446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45978.242822569446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45978.242822569446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45978.242822569446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45978.242822569446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45978.242822569446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45978.242822569446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45978.242822569446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45978.242822569446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45978.242822569446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45978.242822569446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45978.242822569446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45978.242822569446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45978.242822569446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45978.242822569446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45978.242822569446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45978.242822569446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45978.242822569446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45978.242822569446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45978.242822569446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45978.242822569446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45978.242822569446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45978.242822569446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45978.242822569446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45978.242822569446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45978.242822569446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45978.242822569446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45978.242822569446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45978.242822569446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45978.242822569446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45978.242822569446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45978.242822569446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45978.242822569446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45978.242822569446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45978.242822569446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45978.242822569446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45978.242822569446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45978.242822569446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45978.242822569446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45978.242822569446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45978.242822569446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45978.242822569446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45978.242822569446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45978.242822569446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45978.242822569446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45978.242822569446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45978.242822569446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45978.242822569446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45978.242822569446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45978.242822569446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45978.242822569446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45978.242822569446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45978.242822569446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45978.242822569446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45978.242822569446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45978.242822569446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45978.242822569446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45978.242822569446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45978.242822569446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45978.242822569446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45978.242822569446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45978.242822569446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45978.242822569446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45978.242822569446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45978.242822569446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45978.242822569446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45978.242822569446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45978.242822569446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45978.242822569446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45978.242822569446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45978.242822569446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45978.242822569446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45978.242822569446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45978.242822569446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45978.242822569446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45978.242822569446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45978.242822569446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45978.242822569446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45978.242822569446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45978.242822569446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45978.242822569446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45978.242822569446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45978.242822569446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45978.242822569446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45978.242822569446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45978.242822569446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45978.242822569446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45978.242822569446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45978.242822569446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45978.242822569446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45978.242822569446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45978.242822569446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45978.242822569446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45978.242822569446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45978.242822569446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45978.242822569446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45978.242822569446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45978.242822569446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45978.242822569446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45978.242822569446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45978.242822569446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45978.242822569446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45978.242822569446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45978.242822569446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45978.242822569446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45978.242822569446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45978.242822569446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45978.242822569446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45978.242822569446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45978.242822569446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45978.242822569446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45978.242822569446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45978.242822569446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45978.242822569446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45978.242822569446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45978.242822569446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45978.242822569446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45978.242822569446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45978.242822569446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45978.242822569446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45978.242822569446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45978.242822569446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45978.242822569446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45978.242822569446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45978.242822569446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45978.242822569446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45978.242822569446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45978.242822569446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45978.242822569446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45978.242822569446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45978.242822569446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45978.242822569446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45978.242822569446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45978.242822569446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45978.242822569446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45978.242822569446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45978.242822569446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45978.242822569446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45978.242822569446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45978.242822569446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45978.242822569446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45978.242822569446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45978.242822569446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45978.242822569446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45978.242822569446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45978.242822569446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45978.242822569446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45978.242822569446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45978.242822569446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45978.242822569446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45978.242822569446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45978.242822569446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45978.242822569446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45978.242822569446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45978.242822569446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45978.242822569446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45978.242822569446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45978.242822569446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45978.242822569446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45978.242822569446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45978.242822569446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45978.242822569446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45978.242822569446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45978.242822569446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45978.242822569446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45978.242822569446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45978.242822569446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45978.242822569446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45978.242822569446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45978.242822569446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45978.242822569446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45978.242822569446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45978.242822569446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45978.242822569446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45978.242822569446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45978.242822569446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45978.242822569446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45978.242822569446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45978.242822569446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45978.242822569446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45978.242822569446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45978.242822569446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45978.242822569446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45978.242822569446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45978.242822569446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45978.242822569446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45978.242822569446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45978.242822569446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45978.242822569446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45978.242822569446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45978.242822569446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45978.242822569446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45978.242822569446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45978.242822569446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45978.242822569446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45978.242822569446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45978.242822569446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45978.242822569446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45978.242822569446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45978.242822569446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45978.242822569446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45978.242822569446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45978.242822569446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45978.242822569446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45978.242822569446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45978.242822569446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45978.242822569446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45978.242822569446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45978.242822569446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45978.242822569446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45978.242822569446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45978.242822569446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45978.242822569446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45978.242822569446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45978.242822569446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45978.242822569446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45978.242822569446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45978.242822569446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45978.242822569446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45978.242822569446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45978.242822569446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45978.242822569446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45978.242822569446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45978.242822569446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45978.242822569446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45978.242822569446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45978.242822569446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45978.242822569446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45978.242822569446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45978.242822569446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45978.242822569446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45978.242822569446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45978.242822569446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45978.242822569446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45978.242822569446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45978.242822569446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45978.242822569446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45978.242822569446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45978.242822569446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45978.242822569446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45978.242822569446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45978.242822569446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45978.242822569446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45978.242822569446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45978.242822569446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45978.242822569446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45978.242822569446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45978.242822569446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45978.242822569446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45978.242822569446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45978.242822569446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45978.242822569446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45978.242822569446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45978.242822569446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45978.242822569446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45978.242822569446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45978.242822569446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45978.242822569446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45978.242822569446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45978.242822569446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45978.242822569446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45978.242822569446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45978.242822569446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45978.242822569446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45978.242822569446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45978.242822569446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45978.242822569446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45978.242822569446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45978.242822569446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45978.242822569446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45978.242822569446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45978.242822569446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45978.242822569446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45978.242822569446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274.76210486111086</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45978.242822453707</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45978.242822453707</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45978.242822453707</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45978.242822453707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45978.242822453707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45978.242822453707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45978.242822453707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45978.242822453707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45978.242822453707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45978.242822453707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45978.242822453707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45978.242822453707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45978.242822453707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45978.242822453707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45978.242822453707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45978.242822453707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45978.242822453707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45978.242822453707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45978.242822453707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45978.242822453707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45978.242822453707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45978.242822453707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45978.242822453707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45978.242822453707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45978.242822453707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45978.242822453707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45978.242822453707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45978.242822453707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45978.242822453707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45978.242822453707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45978.242822453707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45978.242822453707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45978.242822453707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45978.242822453707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45978.242822453707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45978.242822453707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45978.242822453707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45978.242822453707</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86.410762268518738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52.053945138890413</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29.581711342594645</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1" ca="1" si="2">IFERROR(NOW()-F5,"")</f>
        <v>0.72801921296922956</v>
      </c>
      <c r="H5" s="139">
        <v>45977.468807870369</v>
      </c>
      <c r="I5" s="110" t="str">
        <f>IFERROR(VLOOKUP(D5,DB!A:F,6,0),"")</f>
        <v>SCECO</v>
      </c>
      <c r="J5" s="110" t="str">
        <f>IFERROR(VLOOKUP(D5,DB!A:G,7,0),"")</f>
        <v>Weak</v>
      </c>
      <c r="K5" s="110" t="s">
        <v>39118</v>
      </c>
      <c r="L5" s="110" t="str">
        <f>IFERROR(VLOOKUP(D5,DB!A:I,9,0),"")</f>
        <v>Latis</v>
      </c>
    </row>
    <row r="6" spans="1:13">
      <c r="A6" s="110"/>
      <c r="B6" s="110" t="str">
        <f>IFERROR(VLOOKUP(D6,DB!A:K,11,0),"")</f>
        <v/>
      </c>
      <c r="C6" s="110"/>
      <c r="D6"/>
      <c r="E6" s="110"/>
      <c r="F6" s="110"/>
      <c r="G6" s="112">
        <f t="shared" ca="1" si="2"/>
        <v>45978.242822453707</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45978.242822453707</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45978.242822453707</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45978.242822453707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45978.242822453707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45978.242822453707</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45978.242822453707</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45978.242822453707</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45978.242822453707</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45978.242822453707</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45978.242822453707</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45978.242822453707</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45978.242822453707</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45978.242822453707</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45978.242822453707</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45978.242822453707</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45978.242822453707</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45978.242822453707</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45978.242822453707</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45978.242822453707</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45978.242822453707</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45978.242822453707</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45978.242822453707</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45978.242822453707</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45978.242822453707</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45978.242822453707</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45978.242822453707</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45978.242822453707</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45978.242822453707</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45978.242822453707</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45978.242822453707</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45978.242822453707</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45978.242822453707</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45978.242822453707</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45978.242822453707</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45978.242822453707</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45978.242822453707</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45978.242822453707</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45978.242822453707</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45978.242822453707</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45978.242822453707</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45978.242822453707</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45978.242822453707</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45978.242822453707</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45978.242822453707</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45978.242822453707</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45978.242822453707</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45978.242822453707</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45978.242822453707</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45978.242822453707</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45978.242822453707</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45978.242822453707</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45978.242822453707</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45978.242822453707</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45978.242822453707</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45978.242822453707</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45978.242822453707</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45978.242822453707</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45978.242822453707</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45978.242822453707</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45978.242822453707</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45978.242822453707</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45978.242822453707</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45978.242822453707</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45978.242822453707</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45978.242822453707</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45978.242822453707</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45978.242822453707</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45978.242822453707</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45978.242822453707</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45978.242822453707</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45978.242822453707</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45978.242822453707</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45978.242822453707</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45978.242822453707</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45978.242822453707</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45978.242822453707</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45978.242822453707</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45978.242822453707</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45978.242822453707</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45978.242822453707</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45978.242822453707</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45978.242822453707</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45978.242822453707</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45978.242822453707</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45978.242822453707</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45978.242822453707</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45978.242822453707</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45978.242822453707</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45978.242822453707</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45978.242822453707</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45978.242822453707</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45978.242822453707</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45978.242822453707</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45978.242822453707</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45978.242822453707</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45978.242822453707</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45978.242822453707</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45978.242822453707</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45978.242822453707</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45978.242822453707</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45978.242822453707</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45978.242822453707</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45978.242822453707</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45978.242822453707</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45978.242822453707</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45978.242822453707</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45978.242822453707</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45978.242822453707</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45978.242822453707</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45978.242822453707</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45978.242822453707</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45978.242822453707</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45978.242822453707</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45978.242822453707</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45978.242822453707</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45978.242822453707</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45978.242822453707</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45978.242822453707</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45978.242822453707</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45978.242822453707</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45978.242822453707</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45978.242822453707</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45978.242822453707</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45978.242822453707</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45978.242822453707</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45978.242822453707</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45978.242822453707</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45978.242822453707</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45978.242822453707</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45978.242822453707</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45978.242822453707</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45978.242822453707</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45978.242822453707</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45978.242822453707</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45978.242822453707</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45978.242822453707</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45978.242822453707</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45978.242822453707</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45978.242822453707</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45978.242822453707</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45978.242822453707</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45978.242822453707</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45978.242822453707</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45978.242822453707</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45978.242822453707</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45978.242822453707</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45978.242822453707</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45978.242822453707</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45978.242822453707</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45978.242822453707</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45978.242822453707</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45978.242822453707</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45978.242822453707</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45978.242822453707</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45978.242822453707</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45978.242822453707</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45978.242822453707</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45978.242822453707</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45978.242822453707</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45978.242822453707</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45978.242822453707</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45978.242822453707</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5"/>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1" ca="1" si="0">IFERROR(NOW()-F2,"-")</f>
        <v>0.41729004630178679</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1</v>
      </c>
      <c r="D3" s="122" t="s">
        <v>30938</v>
      </c>
      <c r="E3" s="110" t="s">
        <v>39021</v>
      </c>
      <c r="F3" s="124">
        <v>45977.926087962966</v>
      </c>
      <c r="G3" s="105">
        <f t="shared" ca="1" si="0"/>
        <v>0.31673449074150994</v>
      </c>
      <c r="H3" s="124">
        <v>45978.034363425926</v>
      </c>
      <c r="I3" s="122" t="str">
        <f>IFERROR(VLOOKUP(D3,DB!A:F,6,0),"")</f>
        <v>SCECO</v>
      </c>
      <c r="J3" s="122" t="str">
        <f>IFERROR(VLOOKUP(D3,DB!A:G,7,0),"")</f>
        <v>Dead</v>
      </c>
      <c r="K3" s="125" t="s">
        <v>39122</v>
      </c>
      <c r="L3" s="126" t="str">
        <f>IFERROR(VLOOKUP(D3,DB!A:I,9,0),"")</f>
        <v>Latis</v>
      </c>
    </row>
    <row r="4" spans="1:16382" ht="31.5" customHeight="1">
      <c r="A4" s="121"/>
      <c r="B4" s="122" t="str">
        <f>IFERROR(VLOOKUP(D4,DB!A:K,11,0),"")</f>
        <v/>
      </c>
      <c r="C4" s="123"/>
      <c r="D4" s="122"/>
      <c r="E4" s="110"/>
      <c r="F4" s="124"/>
      <c r="G4" s="105">
        <f t="shared" ca="1" si="0"/>
        <v>45978.242822453707</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45978.242822453707</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45978.242822453707</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45978.242822453707</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45978.242822453707</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45978.242822453707</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45978.242822453707</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45978.242822453707</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45978.242822453707</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45978.242822453707</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45978.242822453707</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45978.242822453707</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45978.242822453707</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45978.242822453707</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45978.242822453707</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45978.242822453707</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45978.242822453707</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45978.242822453707</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45978.242822453707</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45978.242822453707</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45978.242822453707</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45978.242822453707</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45978.242822453707</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45978.242822453707</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45978.242822453707</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45978.242822453707</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45978.242822453707</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45978.242822453707</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45978.242822453707</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45978.242822453707</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45978.242822453707</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45978.242822453707</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45978.242822453707</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45978.242822453707</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45978.242822453707</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45978.242822453707</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45978.242822453707</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45978.242822453707</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45978.242822453707</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45978.242822453707</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45978.242822453707</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45978.242822453707</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45978.242822453707</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45978.242822453707</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45978.242822453707</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45978.242822453707</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45978.242822453707</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45978.242822453707</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45978.242822453707</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45978.242822453707</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45978.242822453707</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45978.242822453707</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45978.242822453707</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45978.242822453707</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45978.242822453707</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45978.242822453707</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45978.242822453707</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45978.242822453707</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ref="G62:G95" ca="1" si="1">IFERROR(NOW()-F62,"-")</f>
        <v>45978.242822453707</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45978.242822453707</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45978.242822453707</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45978.242822453707</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45978.242822453707</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45978.242822453707</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45978.242822453707</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45978.242822453707</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45978.242822453707</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45978.242822453707</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45978.242822453707</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45978.242822453707</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45978.242822453707</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45978.242822453707</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45978.242822453707</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45978.242822453707</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45978.242822453707</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45978.242822453707</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45978.242822453707</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45978.242822453707</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45978.242822453707</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45978.242822453707</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45978.242822453707</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45978.242822453707</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45978.242822453707</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45978.242822453707</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45978.242822453707</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45978.242822453707</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45978.242822453707</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45978.242822453707</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45978.242822453707</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45978.242822453707</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45978.242822453707</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45978.242822453707</v>
      </c>
      <c r="H95" s="124"/>
      <c r="I95" s="122" t="str">
        <f>IFERROR(VLOOKUP(D95,DB!A:F,6,0),"")</f>
        <v/>
      </c>
      <c r="J95" s="122" t="str">
        <f>IFERROR(VLOOKUP(D95,DB!A:G,7,0),"")</f>
        <v/>
      </c>
      <c r="K95" s="125"/>
      <c r="L95" s="126" t="str">
        <f>IFERROR(VLOOKUP(D95,DB!A:I,9,0),"")</f>
        <v/>
      </c>
    </row>
  </sheetData>
  <dataValidations count="2">
    <dataValidation allowBlank="1" showInputMessage="1" showErrorMessage="1" sqref="E1" xr:uid="{9E1BC488-8814-4F8A-8DBE-742B3278AB71}"/>
    <dataValidation type="list" allowBlank="1" showInputMessage="1" showErrorMessage="1" sqref="E2:E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2025-11-17T02:50:25Z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