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18" documentId="120_S{2AC9BD13-BADA-5192-A53E-5A8FF88502F6}" xr6:coauthVersionLast="47" xr6:coauthVersionMax="47" xr10:uidLastSave="{A2820F11-EA7E-4DDE-89AA-CA3204A87A0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<sst xmlns="http://schemas.openxmlformats.org/spreadsheetml/2006/main" count="180286" uniqueCount="39127">
  <si>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</si>
  <si>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</si>
  <si>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</si>
  <si>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</si>
  <si>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</si>
  <si>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</si>
  <si>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</si>
  <si>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</si>
  <si>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</si>
  <si>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</si>
  <si>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</si>
  <si>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</si>
  <si>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</si>
  <si>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</si>
  <si>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</si>
  <si>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</si>
  <si>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</si>
  <si>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</si>
  <si>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</si>
  <si>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</si>
  <si>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</si>
  <si>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</si>
  <si>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</si>
  <si>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</si>
  <si>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</si>
  <si>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</si>
  <si>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</si>
  <si>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</si>
  <si>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</si>
  <si>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</si>
  <si>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</si>
  <si>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</si>
  <si>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</si>
  <si>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</si>
  <si>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</si>
  <si>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</si>
  <si>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</si>
  <si>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</si>
  <si>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</si>
  <si>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</si>
  <si>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</si>
  <si>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</si>
  <si>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</si>
  <si>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</si>
  <si>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</si>
  <si>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</si>
  <si>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</si>
  <si>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</si>
  <si>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</si>
  <si>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</si>
  <si>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</si>
  <si>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</si>
  <si>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</si>
  <si>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</si>
  <si>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</si>
  <si>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</si>
  <si>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</si>
  <si>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</si>
  <si>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</si>
  <si>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</si>
  <si>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</si>
  <si>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</si>
  <si>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</si>
  <si>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</si>
  <si>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</si>
  <si>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</si>
  <si>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</si>
  <si>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</si>
  <si>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</si>
  <si>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</si>
  <si>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</si>
  <si>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</si>
  <si>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</si>
  <si>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</si>
  <si>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</si>
  <si>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</si>
  <si>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</si>
  <si>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</si>
  <si>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</si>
  <si>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</si>
  <si>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</si>
  <si>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</si>
  <si>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</si>
  <si>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</si>
  <si>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</si>
  <si>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</si>
  <si>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</si>
  <si>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</si>
  <si>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</si>
  <si>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</si>
  <si>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</si>
  <si>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</si>
  <si>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</si>
  <si>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</si>
  <si>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</si>
  <si>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</si>
  <si>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</si>
  <si>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</si>
  <si>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</si>
  <si>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</si>
  <si>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</si>
  <si>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</si>
  <si>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</si>
  <si>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</si>
  <si>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</si>
  <si>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</si>
  <si>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</si>
  <si>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</si>
  <si>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</si>
  <si>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</si>
  <si>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</si>
  <si>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</si>
  <si>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</si>
  <si>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</si>
  <si>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</si>
  <si>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</si>
  <si>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</si>
  <si>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</si>
  <si>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</si>
  <si>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</si>
  <si>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</si>
  <si>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</si>
  <si>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</si>
  <si>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</si>
  <si>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</si>
  <si>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</si>
  <si>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</si>
  <si>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</si>
  <si>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</si>
  <si>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</si>
  <si>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</si>
  <si>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</si>
  <si>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</si>
  <si>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</si>
  <si>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</si>
  <si>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</si>
  <si>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</si>
  <si>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</si>
  <si>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</si>
  <si>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</si>
  <si>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</si>
  <si>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</si>
  <si>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</si>
  <si>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</si>
  <si>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</si>
  <si>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</si>
  <si>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</si>
  <si>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</si>
  <si>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</si>
  <si>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</si>
  <si>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</si>
  <si>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</si>
  <si>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</si>
  <si>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</si>
  <si>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</si>
  <si>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</si>
  <si>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</si>
  <si>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</si>
  <si>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</si>
  <si>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</si>
  <si>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</si>
  <si>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</si>
  <si>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</si>
  <si>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</si>
  <si>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</si>
  <si>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</si>
  <si>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</si>
  <si>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</si>
  <si>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</si>
  <si>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</si>
  <si>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</si>
  <si>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</si>
  <si>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</si>
  <si>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</si>
  <si>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</si>
  <si>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</si>
  <si>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</si>
  <si>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</si>
  <si>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</si>
  <si>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</si>
  <si>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</si>
  <si>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</si>
  <si>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</si>
  <si>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</si>
  <si>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</si>
  <si>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</si>
  <si>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</si>
  <si>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</si>
  <si>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</si>
  <si>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</si>
  <si>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</si>
  <si>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</si>
  <si>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</si>
  <si>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</si>
  <si>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</si>
  <si>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</si>
  <si>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</si>
  <si>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</si>
  <si>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</si>
  <si>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</si>
  <si>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</si>
  <si>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</si>
  <si>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</si>
  <si>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</si>
  <si>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</si>
  <si>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</si>
  <si>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</si>
  <si>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</si>
  <si>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</si>
  <si>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</si>
  <si>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</si>
  <si>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</si>
  <si>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</si>
  <si>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</si>
  <si>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</si>
  <si>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</si>
  <si>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</si>
  <si>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</si>
  <si>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</si>
  <si>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</si>
  <si>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</si>
  <si>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</si>
  <si>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</si>
  <si>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</si>
  <si>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</si>
  <si>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</si>
  <si>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</si>
  <si>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</si>
  <si>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</si>
  <si>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</si>
  <si>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</si>
  <si>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</si>
  <si>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</si>
  <si>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</si>
  <si>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</si>
  <si>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</si>
  <si>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</si>
  <si>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</si>
  <si>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</si>
  <si>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</si>
  <si>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</si>
  <si>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</si>
  <si>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</si>
  <si>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</si>
  <si>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</si>
  <si>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</si>
  <si>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</si>
  <si>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</si>
  <si>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</si>
  <si>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</si>
  <si>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</si>
  <si>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</si>
  <si>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</si>
  <si>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</si>
  <si>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</si>
  <si>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</si>
  <si>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</si>
  <si>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</si>
  <si>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</si>
  <si>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</si>
  <si>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</si>
  <si>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</si>
  <si>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</si>
  <si>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</si>
  <si>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</si>
  <si>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</si>
  <si>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</si>
  <si>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</si>
  <si>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</si>
  <si>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</si>
  <si>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</si>
  <si>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</si>
  <si>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</si>
  <si>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</si>
  <si>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</si>
  <si>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</si>
  <si>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</si>
  <si>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</si>
  <si>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</si>
  <si>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</si>
  <si>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</si>
  <si>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</si>
  <si>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</si>
  <si>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</si>
  <si>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</si>
  <si>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</si>
  <si>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</si>
  <si>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</si>
  <si>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</si>
  <si>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</si>
  <si>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</si>
  <si>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</si>
  <si>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</si>
  <si>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</si>
  <si>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</si>
  <si>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</si>
  <si>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</si>
  <si>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</si>
  <si>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</si>
  <si>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</si>
  <si>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</si>
  <si>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</si>
  <si>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</si>
  <si>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</si>
  <si>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</si>
  <si>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</si>
  <si>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</si>
  <si>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</si>
  <si>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</si>
  <si>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</si>
  <si>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</si>
  <si>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</si>
  <si>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</si>
  <si>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</si>
  <si>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</si>
  <si>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</si>
  <si>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</si>
  <si>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</si>
  <si>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</si>
  <si>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</si>
  <si>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</si>
  <si>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</si>
  <si>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</si>
  <si>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</si>
  <si>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</si>
  <si>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</si>
  <si>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</si>
  <si>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</si>
  <si>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</si>
  <si>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</si>
  <si>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</si>
  <si>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</si>
  <si>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</si>
  <si>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</si>
  <si>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</si>
  <si>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</si>
  <si>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</si>
  <si>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</si>
  <si>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</si>
  <si>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</si>
  <si>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</si>
  <si>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</si>
  <si>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</si>
  <si>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</si>
  <si>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</si>
  <si>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</si>
  <si>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</si>
  <si>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</si>
  <si>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</si>
  <si>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</si>
  <si>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</si>
  <si>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</si>
  <si>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</si>
  <si>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</si>
  <si>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</si>
  <si>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</si>
  <si>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</si>
  <si>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</si>
  <si>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</si>
  <si>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</si>
  <si>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</si>
  <si>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</si>
  <si>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</si>
  <si>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</si>
  <si>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</si>
  <si>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</si>
  <si>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</si>
  <si>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</si>
  <si>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</si>
  <si>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</si>
  <si>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</si>
  <si>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</si>
  <si>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</si>
  <si>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</si>
  <si>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</si>
  <si>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</si>
  <si>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</si>
  <si>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</si>
  <si>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</si>
  <si>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</si>
  <si>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</si>
  <si>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</si>
  <si>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</si>
  <si>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</si>
  <si>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</si>
  <si>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</si>
  <si>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</si>
  <si>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</si>
  <si>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</si>
  <si>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</si>
  <si>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</si>
  <si>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</si>
  <si>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</si>
  <si>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</si>
  <si>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</si>
  <si>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</si>
  <si>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</si>
  <si>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</si>
  <si>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</si>
  <si>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</si>
  <si>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</si>
  <si>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</si>
  <si>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</si>
  <si>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</si>
  <si>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</si>
  <si>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</si>
  <si>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</si>
  <si>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</si>
  <si>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</si>
  <si>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</si>
  <si>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</si>
  <si>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</si>
  <si>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</si>
  <si>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</si>
  <si>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</si>
  <si>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</si>
  <si>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</si>
  <si>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</si>
  <si>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</si>
  <si>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</si>
  <si>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</si>
  <si>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</si>
  <si>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</si>
  <si>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</si>
  <si>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</si>
  <si>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</si>
  <si>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</si>
  <si>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</si>
  <si>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</si>
  <si>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</si>
  <si>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</si>
  <si>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</si>
  <si>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</si>
  <si>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</si>
  <si>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</si>
  <si>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</si>
  <si>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</si>
  <si>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</si>
  <si>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</si>
  <si>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</si>
  <si>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</si>
  <si>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</si>
  <si>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</si>
  <si>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</si>
  <si>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</si>
  <si>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</si>
  <si>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</si>
  <si>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</si>
  <si>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</si>
  <si>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</si>
  <si>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</si>
  <si>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</si>
  <si>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</si>
  <si>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</si>
  <si>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</si>
  <si>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</si>
  <si>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</si>
  <si>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</si>
  <si>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</si>
  <si>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</si>
  <si>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</si>
  <si>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</si>
  <si>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</si>
  <si>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</si>
  <si>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</si>
  <si>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</si>
  <si>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</si>
  <si>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</si>
  <si>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</si>
  <si>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</si>
  <si>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</si>
  <si>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</si>
  <si>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</si>
  <si>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</si>
  <si>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</si>
  <si>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</si>
  <si>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</si>
  <si>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</si>
  <si>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</si>
  <si>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</si>
  <si>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</si>
  <si>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</si>
  <si>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</si>
  <si>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</si>
  <si>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</si>
  <si>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</si>
  <si>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</si>
  <si>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</si>
  <si>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</si>
  <si>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</si>
  <si>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</si>
  <si>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</si>
  <si>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</si>
  <si>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</si>
  <si>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</si>
  <si>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</si>
  <si>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</si>
  <si>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</si>
  <si>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</si>
  <si>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</si>
  <si>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</si>
  <si>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</si>
  <si>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</si>
  <si>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</si>
  <si>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</si>
  <si>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</si>
  <si>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</si>
  <si>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</si>
  <si>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</si>
  <si>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</si>
  <si>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</si>
  <si>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</si>
  <si>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</si>
  <si>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</si>
  <si>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</si>
  <si>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</si>
  <si>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</si>
  <si>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</si>
  <si>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</si>
  <si>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</si>
  <si>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</si>
  <si>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</si>
  <si>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</si>
  <si>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</si>
  <si>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</si>
  <si>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</si>
  <si>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</si>
  <si>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</si>
  <si>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</si>
  <si>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</si>
  <si>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</si>
  <si>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</si>
  <si>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</si>
  <si>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</si>
  <si>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</si>
  <si>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</si>
  <si>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</si>
  <si>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</si>
  <si>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</si>
  <si>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</si>
  <si>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</si>
  <si>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</si>
  <si>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</si>
  <si>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</si>
  <si>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</si>
  <si>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</si>
  <si>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</si>
  <si>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</si>
  <si>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</si>
  <si>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</si>
  <si>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</si>
  <si>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</si>
  <si>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</si>
  <si>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</si>
  <si>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</si>
  <si>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</si>
  <si>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</si>
  <si>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</si>
  <si>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</si>
  <si>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</si>
  <si>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</si>
  <si>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</si>
  <si>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</si>
  <si>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</si>
  <si>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</si>
  <si>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</si>
  <si>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</si>
  <si>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</si>
  <si>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</si>
  <si>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</si>
  <si>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</si>
  <si>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</si>
  <si>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</si>
  <si>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</si>
  <si>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</si>
  <si>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</si>
  <si>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</si>
  <si>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</si>
  <si>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</si>
  <si>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</si>
  <si>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</si>
  <si>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</si>
  <si>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</si>
  <si>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</si>
  <si>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</si>
  <si>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</si>
  <si>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</si>
  <si>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</si>
  <si>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</si>
  <si>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</si>
  <si>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</si>
  <si>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</si>
  <si>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</si>
  <si>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</si>
  <si>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</si>
  <si>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</si>
  <si>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</si>
  <si>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</si>
  <si>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</si>
  <si>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</si>
  <si>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</si>
  <si>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</si>
  <si>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</si>
  <si>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</si>
  <si>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</si>
  <si>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</si>
  <si>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</si>
  <si>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</si>
  <si>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</si>
  <si>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</si>
  <si>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</si>
  <si>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</si>
  <si>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</si>
  <si>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</si>
  <si>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</si>
  <si>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</si>
  <si>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</si>
  <si>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</si>
  <si>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</si>
  <si>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</si>
  <si>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</si>
  <si>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</si>
  <si>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</si>
  <si>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</si>
  <si>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</si>
  <si>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</si>
  <si>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</si>
  <si>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</si>
  <si>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</si>
  <si>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</si>
  <si>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</si>
  <si>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</si>
  <si>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</si>
  <si>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</si>
  <si>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</si>
  <si>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</si>
  <si>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</si>
  <si>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</si>
  <si>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</si>
  <si>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</si>
  <si>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</si>
  <si>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</si>
  <si>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</si>
  <si>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</si>
  <si>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</si>
  <si>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</si>
  <si>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</si>
  <si>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</si>
  <si>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</si>
  <si>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</si>
  <si>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</si>
  <si>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</si>
  <si>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</si>
  <si>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</si>
  <si>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</si>
  <si>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</si>
  <si>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</si>
  <si>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</si>
  <si>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</si>
  <si>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</si>
  <si>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</si>
  <si>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</si>
  <si>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</si>
  <si>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</si>
  <si>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</si>
  <si>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</si>
  <si>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</si>
  <si>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</si>
  <si>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</si>
  <si>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</si>
  <si>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</si>
  <si>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</si>
  <si>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</si>
  <si>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</si>
  <si>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</si>
  <si>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</si>
  <si>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</si>
  <si>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</si>
  <si>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</si>
  <si>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</si>
  <si>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</si>
  <si>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</si>
  <si>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</si>
  <si>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</si>
  <si>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</si>
  <si>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</si>
  <si>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</si>
  <si>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</si>
  <si>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</si>
  <si>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</si>
  <si>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</si>
  <si>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</si>
  <si>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</si>
  <si>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</si>
  <si>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</si>
  <si>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</si>
  <si>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</si>
  <si>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</si>
  <si>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</si>
  <si>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</si>
  <si>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</si>
  <si>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</si>
  <si>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</si>
  <si>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</si>
  <si>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</si>
  <si>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</si>
  <si>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</si>
  <si>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</si>
  <si>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</si>
  <si>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</si>
  <si>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</si>
  <si>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</si>
  <si>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</si>
  <si>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</si>
  <si>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</si>
  <si>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</si>
  <si>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</si>
  <si>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</si>
  <si>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</si>
  <si>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</si>
  <si>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</si>
  <si>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</si>
  <si>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</si>
  <si>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</si>
  <si>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</si>
  <si>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</si>
  <si>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</si>
  <si>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</si>
  <si>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</si>
  <si>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</si>
  <si>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</si>
  <si>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</si>
  <si>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</si>
  <si>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</si>
  <si>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</si>
  <si>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</si>
  <si>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</si>
  <si>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</si>
  <si>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</si>
  <si>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</si>
  <si>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</si>
  <si>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</si>
  <si>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</si>
  <si>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</si>
  <si>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</si>
  <si>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</si>
  <si>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</si>
  <si>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</si>
  <si>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</si>
  <si>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</si>
  <si>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</si>
  <si>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</si>
  <si>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</si>
  <si>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</si>
  <si>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</si>
  <si>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</si>
  <si>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</si>
  <si>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</si>
  <si>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</si>
  <si>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</si>
  <si>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</si>
  <si>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</si>
  <si>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</si>
  <si>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</si>
  <si>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</si>
  <si>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</si>
  <si>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</si>
  <si>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</si>
  <si>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</si>
  <si>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</si>
  <si>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</si>
  <si>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</si>
  <si>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</si>
  <si>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</si>
  <si>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</si>
  <si>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</si>
  <si>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</si>
  <si>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</si>
  <si>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</si>
  <si>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</si>
  <si>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</si>
  <si>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</si>
  <si>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</si>
  <si>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</si>
  <si>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</si>
  <si>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</si>
  <si>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</si>
  <si>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</si>
  <si>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</si>
  <si>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</si>
  <si>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</si>
  <si>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</si>
  <si>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</si>
  <si>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</si>
  <si>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</si>
  <si>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</si>
  <si>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</si>
  <si>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</si>
  <si>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</si>
  <si>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</si>
  <si>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</si>
  <si>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</si>
  <si>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</si>
  <si>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</si>
  <si>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</si>
  <si>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</si>
  <si>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</si>
  <si>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</si>
  <si>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</si>
  <si>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</si>
  <si>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</si>
  <si>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</si>
  <si>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</si>
  <si>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</si>
  <si>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</si>
  <si>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</si>
  <si>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</si>
  <si>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</si>
  <si>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</si>
  <si>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</si>
  <si>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</si>
  <si>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</si>
  <si>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</si>
  <si>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</si>
  <si>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</si>
  <si>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</si>
  <si>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</si>
  <si>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</si>
  <si>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</si>
  <si>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</si>
  <si>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</si>
  <si>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</si>
  <si>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</si>
  <si>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</si>
  <si>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</si>
  <si>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</si>
  <si>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</si>
  <si>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</si>
  <si>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</si>
  <si>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</si>
  <si>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</si>
  <si>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</si>
  <si>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</si>
  <si>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</si>
  <si>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</si>
  <si>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</si>
  <si>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</si>
  <si>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</si>
  <si>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</si>
  <si>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</si>
  <si>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</si>
  <si>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</si>
  <si>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</si>
  <si>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</si>
  <si>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</si>
  <si>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</si>
  <si>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</si>
  <si>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</si>
  <si>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</si>
  <si>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</si>
  <si>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</si>
  <si>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</si>
  <si>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</si>
  <si>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</si>
  <si>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</si>
  <si>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</si>
  <si>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</si>
  <si>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</si>
  <si>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</si>
  <si>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</si>
  <si>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</si>
  <si>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</si>
  <si>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</si>
  <si>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</si>
  <si>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</si>
  <si>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</si>
  <si>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</si>
  <si>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</si>
  <si>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</si>
  <si>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</si>
  <si>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</si>
  <si>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</si>
  <si>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</si>
  <si>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</si>
  <si>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</si>
  <si>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</si>
  <si>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</si>
  <si>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</si>
  <si>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</si>
  <si>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</si>
  <si>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</si>
  <si>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</si>
  <si>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</si>
  <si>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</si>
  <si>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</si>
  <si>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</si>
  <si>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</si>
  <si>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</si>
  <si>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</si>
  <si>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</si>
  <si>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</si>
  <si>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</si>
  <si>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</si>
  <si>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</si>
  <si>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</si>
  <si>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</si>
  <si>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</si>
  <si>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</si>
  <si>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</si>
  <si>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</si>
  <si>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</si>
  <si>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</si>
  <si>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</si>
  <si>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</si>
  <si>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</si>
  <si>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</si>
  <si>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</si>
  <si>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</si>
  <si>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</si>
  <si>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</si>
  <si>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</si>
  <si>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</si>
  <si>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</si>
  <si>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</si>
  <si>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</si>
  <si>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</si>
  <si>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</si>
  <si>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</si>
  <si>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</si>
  <si>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</si>
  <si>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</si>
  <si>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</si>
  <si>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</si>
  <si>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</si>
  <si>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</si>
  <si>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</si>
  <si>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</si>
  <si>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</si>
  <si>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</si>
  <si>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</si>
  <si>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</si>
  <si>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</si>
  <si>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</si>
  <si>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</si>
  <si>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</si>
  <si>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</si>
  <si>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</si>
  <si>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</si>
  <si>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</si>
  <si>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</si>
  <si>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</si>
  <si>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</si>
  <si>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</si>
  <si>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</si>
  <si>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</si>
  <si>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</si>
  <si>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</si>
  <si>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</si>
  <si>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</si>
  <si>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</si>
  <si>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</si>
  <si>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</si>
  <si>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</si>
  <si>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</si>
  <si>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</si>
  <si>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</si>
  <si>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</si>
  <si>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</si>
  <si>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</si>
  <si>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</si>
  <si>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</si>
  <si>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</si>
  <si>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</si>
  <si>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</si>
  <si>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</si>
  <si>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</si>
  <si>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</si>
  <si>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</si>
  <si>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</si>
  <si>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</si>
  <si>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</si>
  <si>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</si>
  <si>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</si>
  <si>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</si>
  <si>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</si>
  <si>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</si>
  <si>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</si>
  <si>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</si>
  <si>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</si>
  <si>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</si>
  <si>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</si>
  <si>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</si>
  <si>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</si>
  <si>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</si>
  <si>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</si>
  <si>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</si>
  <si>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</si>
  <si>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</si>
  <si>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</si>
  <si>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</si>
  <si>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</si>
  <si>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</si>
  <si>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</si>
  <si>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</si>
  <si>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</si>
  <si>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</si>
  <si>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</si>
  <si>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</si>
  <si>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</si>
  <si>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</si>
  <si>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</si>
  <si>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</si>
  <si>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</si>
  <si>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</si>
  <si>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</si>
  <si>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</si>
  <si>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</si>
  <si>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</si>
  <si>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</si>
  <si>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</si>
  <si>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</si>
  <si>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</si>
  <si>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</si>
  <si>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</si>
  <si>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</si>
  <si>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</si>
  <si>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</si>
  <si>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</si>
  <si>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</si>
  <si>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</si>
  <si>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</si>
  <si>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</si>
  <si>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</si>
  <si>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</si>
  <si>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</si>
  <si>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</si>
  <si>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</si>
  <si>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</si>
  <si>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</si>
  <si>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</si>
  <si>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</si>
  <si>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</si>
  <si>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</si>
  <si>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</si>
  <si>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</si>
  <si>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</si>
  <si>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</si>
  <si>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</si>
  <si>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</si>
  <si>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</si>
  <si>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</si>
  <si>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</si>
  <si>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</si>
  <si>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</si>
  <si>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</si>
  <si>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</si>
  <si>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</si>
  <si>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</si>
  <si>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</si>
  <si>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</si>
  <si>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</si>
  <si>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</si>
  <si>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</si>
  <si>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</si>
  <si>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</si>
  <si>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</si>
  <si>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</si>
  <si>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</si>
  <si>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</si>
  <si>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</si>
  <si>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</si>
  <si>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</si>
  <si>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</si>
  <si>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</si>
  <si>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</si>
  <si>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</si>
  <si>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</si>
  <si>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</si>
  <si>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</si>
  <si>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</si>
  <si>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</si>
  <si>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</si>
  <si>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</si>
  <si>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</si>
  <si>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</si>
  <si>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</si>
  <si>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</si>
  <si>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</si>
  <si>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</si>
  <si>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</si>
  <si>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</si>
  <si>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</si>
  <si>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</si>
  <si>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</si>
  <si>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</si>
  <si>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</si>
  <si>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</si>
  <si>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</si>
  <si>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</si>
  <si>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</si>
  <si>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</si>
  <si>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</si>
  <si>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</si>
  <si>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</si>
  <si>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</si>
  <si>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</si>
  <si>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</si>
  <si>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</si>
  <si>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</si>
  <si>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</si>
  <si>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</si>
  <si>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</si>
  <si>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</si>
  <si>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</si>
  <si>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</si>
  <si>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</si>
  <si>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</si>
  <si>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</si>
  <si>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</si>
  <si>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</si>
  <si>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</si>
  <si>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</si>
  <si>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</si>
  <si>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</si>
  <si>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</si>
  <si>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</si>
  <si>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</si>
  <si>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</si>
  <si>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</si>
  <si>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</si>
  <si>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</si>
  <si>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</si>
  <si>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</si>
  <si>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</si>
  <si>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</si>
  <si>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</si>
  <si>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</si>
  <si>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</si>
  <si>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</si>
  <si>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</si>
  <si>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</si>
  <si>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</si>
  <si>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</si>
  <si>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</si>
  <si>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</si>
  <si>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</si>
  <si>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</si>
  <si>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</si>
  <si>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</si>
  <si>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</si>
  <si>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</si>
  <si>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</si>
  <si>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</si>
  <si>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</si>
  <si>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</si>
  <si>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</si>
  <si>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</si>
  <si>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</si>
  <si>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</si>
  <si>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</si>
  <si>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</si>
  <si>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</si>
  <si>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</si>
  <si>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</si>
  <si>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</si>
  <si>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</si>
  <si>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</si>
  <si>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</si>
  <si>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</si>
  <si>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</si>
  <si>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</si>
  <si>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</si>
  <si>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</si>
  <si>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</si>
  <si>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</si>
  <si>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</si>
  <si>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</si>
  <si>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</si>
  <si>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</si>
  <si>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</si>
  <si>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</si>
  <si>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</si>
  <si>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</si>
  <si>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</si>
  <si>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</si>
  <si>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</si>
  <si>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</si>
  <si>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</si>
  <si>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</si>
  <si>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</si>
  <si>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</si>
  <si>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</si>
  <si>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</si>
  <si>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</si>
  <si>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</si>
  <si>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</si>
  <si>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</si>
  <si>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</si>
  <si>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</si>
  <si>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</si>
  <si>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</si>
  <si>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</si>
  <si>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</si>
  <si>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</si>
  <si>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</si>
  <si>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</si>
  <si>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</si>
  <si>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</si>
  <si>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</si>
  <si>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</si>
  <si>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</si>
  <si>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</si>
  <si>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</si>
  <si>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</si>
  <si>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</si>
  <si>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</si>
  <si>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</si>
  <si>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</si>
  <si>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</si>
  <si>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</si>
  <si>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</si>
  <si>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</si>
  <si>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</si>
  <si>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</si>
  <si>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</si>
  <si>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</si>
  <si>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</si>
  <si>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</si>
  <si>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</si>
  <si>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</si>
  <si>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</si>
  <si>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</si>
  <si>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</si>
  <si>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</si>
  <si>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</si>
  <si>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</si>
  <si>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</si>
  <si>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</si>
  <si>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</si>
  <si>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</si>
  <si>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</si>
  <si>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</si>
  <si>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</si>
  <si>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</si>
  <si>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</si>
  <si>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</si>
  <si>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</si>
  <si>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</si>
  <si>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</si>
  <si>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</si>
  <si>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</si>
  <si>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</si>
  <si>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</si>
  <si>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</si>
  <si>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</si>
  <si>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</si>
  <si>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</si>
  <si>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</si>
  <si>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</si>
  <si>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</si>
  <si>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</si>
  <si>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</si>
  <si>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</si>
  <si>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</si>
  <si>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</si>
  <si>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</si>
  <si>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</si>
  <si>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</si>
  <si>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</si>
  <si>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</si>
  <si>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</si>
  <si>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</si>
  <si>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</si>
  <si>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</si>
  <si>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</si>
  <si>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</si>
  <si>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</si>
  <si>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</si>
  <si>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</si>
  <si>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</si>
  <si>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</si>
  <si>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</si>
  <si>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</si>
  <si>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</si>
  <si>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</si>
  <si>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</si>
  <si>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</si>
  <si>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</si>
  <si>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</si>
  <si>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</si>
  <si>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</si>
  <si>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</si>
  <si>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</si>
  <si>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</si>
  <si>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</si>
  <si>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</si>
  <si>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</si>
  <si>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</si>
  <si>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</si>
  <si>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</si>
  <si>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</si>
  <si>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</si>
  <si>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</si>
  <si>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</si>
  <si>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</si>
  <si>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</si>
  <si>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</si>
  <si>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</si>
  <si>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</si>
  <si>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</si>
  <si>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</si>
  <si>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</si>
  <si>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</si>
  <si>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</si>
  <si>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</si>
  <si>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</si>
  <si>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</si>
  <si>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</si>
  <si>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</si>
  <si>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</si>
  <si>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</si>
  <si>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</si>
  <si>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</si>
  <si>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</si>
  <si>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</si>
  <si>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</si>
  <si>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</si>
  <si>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</si>
  <si>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</si>
  <si>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</si>
  <si>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</si>
  <si>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</si>
  <si>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</si>
  <si>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</si>
  <si>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</si>
  <si>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</si>
  <si>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</si>
  <si>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</si>
  <si>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</si>
  <si>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</si>
  <si>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</si>
  <si>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</si>
  <si>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</si>
  <si>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</si>
  <si>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</si>
  <si>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</si>
  <si>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</si>
  <si>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</si>
  <si>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</si>
  <si>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</si>
  <si>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</si>
  <si>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</si>
  <si>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</si>
  <si>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</si>
  <si>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</si>
  <si>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</si>
  <si>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</si>
  <si>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</si>
  <si>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</si>
  <si>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</si>
  <si>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</si>
  <si>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</si>
  <si>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</si>
  <si>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</si>
  <si>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</si>
  <si>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</si>
  <si>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</si>
  <si>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</si>
  <si>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</si>
  <si>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</si>
  <si>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</si>
  <si>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</si>
  <si>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</si>
  <si>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</si>
  <si>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</si>
  <si>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</si>
  <si>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</si>
  <si>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</si>
  <si>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</si>
  <si>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</si>
  <si>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</si>
  <si>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</si>
  <si>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</si>
  <si>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</si>
  <si>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</si>
  <si>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</si>
  <si>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</si>
  <si>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</si>
  <si>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</si>
  <si>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</si>
  <si>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</si>
  <si>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</si>
  <si>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</si>
  <si>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</si>
  <si>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</si>
  <si>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</si>
  <si>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</si>
  <si>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</si>
  <si>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</si>
  <si>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</si>
  <si>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</si>
  <si>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</si>
  <si>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</si>
  <si>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</si>
  <si>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</si>
  <si>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</si>
  <si>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</si>
  <si>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</si>
  <si>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</si>
  <si>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</si>
  <si>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</si>
  <si>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</si>
  <si>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</si>
  <si>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</si>
  <si>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</si>
  <si>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</si>
  <si>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</si>
  <si>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</si>
  <si>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</si>
  <si>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</si>
  <si>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</si>
  <si>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</si>
  <si>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</si>
  <si>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</si>
  <si>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</si>
  <si>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</si>
  <si>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</si>
  <si>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</si>
  <si>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</si>
  <si>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</si>
  <si>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</si>
  <si>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</si>
  <si>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</si>
  <si>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</si>
  <si>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</si>
  <si>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</si>
  <si>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</si>
  <si>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</si>
  <si>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</si>
  <si>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</si>
  <si>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</si>
  <si>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</si>
  <si>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</si>
  <si>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</si>
  <si>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</si>
  <si>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</si>
  <si>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</si>
  <si>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</si>
  <si>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</si>
  <si>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</si>
  <si>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</si>
  <si>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</si>
  <si>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</si>
  <si>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</si>
  <si>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</si>
  <si>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</si>
  <si>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</si>
  <si>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</si>
  <si>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</si>
  <si>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</si>
  <si>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</si>
  <si>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</si>
  <si>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</si>
  <si>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</si>
  <si>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</si>
  <si>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</si>
  <si>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</si>
  <si>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</si>
  <si>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</si>
  <si>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</si>
  <si>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</si>
  <si>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</si>
  <si>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</si>
  <si>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</si>
  <si>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</si>
  <si>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</si>
  <si>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</si>
  <si>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</si>
  <si>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</si>
  <si>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</si>
  <si>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</si>
  <si>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</si>
  <si>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</si>
  <si>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</si>
  <si>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</si>
  <si>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</si>
  <si>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</si>
  <si>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</si>
  <si>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</si>
  <si>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</si>
  <si>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</si>
  <si>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</si>
  <si>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</si>
  <si>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</si>
  <si>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</si>
  <si>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</si>
  <si>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</si>
  <si>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</si>
  <si>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</si>
  <si>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</si>
  <si>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</si>
  <si>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</si>
  <si>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</si>
  <si>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</si>
  <si>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</si>
  <si>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</si>
  <si>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</si>
  <si>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</si>
  <si>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</si>
  <si>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</si>
  <si>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</si>
  <si>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</si>
  <si>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</si>
  <si>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</si>
  <si>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</si>
  <si>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</si>
  <si>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</si>
  <si>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</si>
  <si>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</si>
  <si>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</si>
  <si>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</si>
  <si>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</si>
  <si>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</si>
  <si>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</si>
  <si>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</si>
  <si>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</si>
  <si>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</si>
  <si>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</si>
  <si>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</si>
  <si>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</si>
  <si>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</si>
  <si>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</si>
  <si>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</si>
  <si>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</si>
  <si>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</si>
  <si>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</si>
  <si>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</si>
  <si>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</si>
  <si>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</si>
  <si>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</si>
  <si>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</si>
  <si>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</si>
  <si>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</si>
  <si>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</si>
  <si>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</si>
  <si>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</si>
  <si>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</si>
  <si>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</si>
  <si>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</si>
  <si>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</si>
  <si>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</si>
  <si>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</si>
  <si>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</si>
  <si>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</si>
  <si>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</si>
  <si>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</si>
  <si>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</si>
  <si>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</si>
  <si>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</si>
  <si>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</si>
  <si>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</si>
  <si>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</si>
  <si>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</si>
  <si>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</si>
  <si>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</si>
  <si>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</si>
  <si>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</si>
  <si>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</si>
  <si>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</si>
  <si>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</si>
  <si>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</si>
  <si>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</si>
  <si>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</si>
  <si>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</si>
  <si>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</si>
  <si>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</si>
  <si>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</si>
  <si>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</si>
  <si>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</si>
  <si>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</si>
  <si>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</si>
  <si>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</si>
  <si>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</si>
  <si>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</si>
  <si>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</si>
  <si>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</si>
  <si>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</si>
  <si>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</si>
  <si>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</si>
  <si>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</si>
  <si>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</si>
  <si>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</si>
  <si>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</si>
  <si>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</si>
  <si>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</si>
  <si>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</si>
  <si>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</si>
  <si>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</si>
  <si>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</si>
  <si>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</si>
  <si>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</si>
  <si>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</si>
  <si>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</si>
  <si>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</si>
  <si>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</si>
  <si>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</si>
  <si>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</si>
  <si>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</si>
  <si>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</si>
  <si>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</si>
  <si>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</si>
  <si>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</si>
  <si>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</si>
  <si>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</si>
  <si>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</si>
  <si>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</si>
  <si>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</si>
  <si>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</si>
  <si>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</si>
  <si>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</si>
  <si>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</si>
  <si>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</si>
  <si>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</si>
  <si>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</si>
  <si>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</si>
  <si>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</si>
  <si>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</si>
  <si>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</si>
  <si>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</si>
  <si>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</si>
  <si>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</si>
  <si>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</si>
  <si>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</si>
  <si>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</si>
  <si>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</si>
  <si>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</si>
  <si>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</si>
  <si>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</si>
  <si>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</si>
  <si>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</si>
  <si>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</si>
  <si>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</si>
  <si>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</si>
  <si>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</si>
  <si>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</si>
  <si>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</si>
  <si>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</si>
  <si>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</si>
  <si>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</si>
  <si>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</si>
  <si>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</si>
  <si>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</si>
  <si>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</si>
  <si>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</si>
  <si>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</si>
  <si>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</si>
  <si>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</si>
  <si>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</si>
  <si>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</si>
  <si>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</si>
  <si>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</si>
  <si>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</si>
  <si>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</si>
  <si>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</si>
  <si>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</si>
  <si>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</si>
  <si>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</si>
  <si>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</si>
  <si>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</si>
  <si>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</si>
  <si>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</si>
  <si>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</si>
  <si>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</si>
  <si>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</si>
  <si>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</si>
  <si>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</si>
  <si>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</si>
  <si>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</si>
  <si>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</si>
  <si>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</si>
  <si>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</si>
  <si>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</si>
  <si>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</si>
  <si>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</si>
  <si>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</si>
  <si>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</si>
  <si>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</si>
  <si>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</si>
  <si>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</si>
  <si>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</si>
  <si>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</si>
  <si>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</si>
  <si>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</si>
  <si>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</si>
  <si>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</si>
  <si>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</si>
  <si>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</si>
  <si>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</si>
  <si>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</si>
  <si>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</si>
  <si>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</si>
  <si>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</si>
  <si>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</si>
  <si>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</si>
  <si>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</si>
  <si>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</si>
  <si>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</si>
  <si>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</si>
  <si>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</si>
  <si>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</si>
  <si>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</si>
  <si>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</si>
  <si>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</si>
  <si>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</si>
  <si>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</si>
  <si>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</si>
  <si>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</si>
  <si>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</si>
  <si>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</si>
  <si>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</si>
  <si>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</si>
  <si>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</si>
  <si>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</si>
  <si>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</si>
  <si>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</si>
  <si>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</si>
  <si>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</si>
  <si>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</si>
  <si>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</si>
  <si>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</si>
  <si>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</si>
  <si>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</si>
  <si>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</si>
  <si>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</si>
  <si>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</si>
  <si>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</si>
  <si>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</si>
  <si>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</si>
  <si>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</si>
  <si>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</si>
  <si>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</si>
  <si>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</si>
  <si>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</si>
  <si>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</si>
  <si>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</si>
  <si>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</si>
  <si>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</si>
  <si>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</si>
  <si>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</si>
  <si>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</si>
  <si>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</si>
  <si>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</si>
  <si>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</si>
  <si>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</si>
  <si>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</si>
  <si>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</si>
  <si>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</si>
  <si>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</si>
  <si>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</si>
  <si>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</si>
  <si>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</si>
  <si>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</si>
  <si>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</si>
  <si>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</si>
  <si>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</si>
  <si>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</si>
  <si>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</si>
  <si>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</si>
  <si>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</si>
  <si>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</si>
  <si>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</si>
  <si>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</si>
  <si>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</si>
  <si>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</si>
  <si>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</si>
  <si>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</si>
  <si>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</si>
  <si>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</si>
  <si>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</si>
  <si>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</si>
  <si>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</si>
  <si>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</si>
  <si>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</si>
  <si>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</si>
  <si>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</si>
  <si>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</si>
  <si>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</si>
  <si>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</si>
  <si>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</si>
  <si>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</si>
  <si>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</si>
  <si>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</si>
  <si>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</si>
  <si>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</si>
  <si>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</si>
  <si>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</si>
  <si>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</si>
  <si>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</si>
  <si>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</si>
  <si>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</si>
  <si>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</si>
  <si>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</si>
  <si>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</si>
  <si>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</si>
  <si>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</si>
  <si>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</si>
  <si>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</si>
  <si>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</si>
  <si>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</si>
  <si>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</si>
  <si>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</si>
  <si>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</si>
  <si>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</si>
  <si>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</si>
  <si>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</si>
  <si>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</si>
  <si>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</si>
  <si>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</si>
  <si>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</si>
  <si>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</si>
  <si>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</si>
  <si>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</si>
  <si>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</si>
  <si>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</si>
  <si>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</si>
  <si>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</si>
  <si>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</si>
  <si>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</si>
  <si>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</si>
  <si>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</si>
  <si>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</si>
  <si>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</si>
  <si>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</si>
  <si>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</si>
  <si>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</si>
  <si>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</si>
  <si>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</si>
  <si>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</si>
  <si>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</si>
  <si>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</si>
  <si>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</si>
  <si>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</si>
  <si>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</si>
  <si>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</si>
  <si>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</si>
  <si>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</si>
  <si>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</si>
  <si>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</si>
  <si>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</si>
  <si>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</si>
  <si>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</si>
  <si>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</si>
  <si>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</si>
  <si>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</si>
  <si>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</si>
  <si>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</si>
  <si>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</si>
  <si>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</si>
  <si>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</si>
  <si>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</si>
  <si>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</si>
  <si>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</si>
  <si>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</si>
  <si>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</si>
  <si>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</si>
  <si>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</si>
  <si>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</si>
  <si>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</si>
  <si>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</si>
  <si>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</si>
  <si>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</si>
  <si>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</si>
  <si>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</si>
  <si>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</si>
  <si>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</si>
  <si>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</si>
  <si>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</si>
  <si>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</si>
  <si>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</si>
  <si>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</si>
  <si>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</si>
  <si>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</si>
  <si>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</si>
  <si>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</si>
  <si>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</si>
  <si>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</si>
  <si>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</si>
  <si>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</si>
  <si>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</si>
  <si>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</si>
  <si>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</si>
  <si>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</si>
  <si>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</si>
  <si>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</si>
  <si>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</si>
  <si>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</si>
  <si>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</si>
  <si>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</si>
  <si>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</si>
  <si>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</si>
  <si>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</si>
  <si>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</si>
  <si>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</si>
  <si>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</si>
  <si>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</si>
  <si>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</si>
  <si>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</si>
  <si>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</si>
  <si>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</si>
  <si>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</si>
  <si>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</si>
  <si>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</si>
  <si>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</si>
  <si>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</si>
  <si>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</si>
  <si>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</si>
  <si>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</si>
  <si>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</si>
  <si>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</si>
  <si>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</si>
  <si>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</si>
  <si>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</si>
  <si>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</si>
  <si>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</si>
  <si>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</si>
  <si>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</si>
  <si>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</si>
  <si>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</si>
  <si>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</si>
  <si>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</si>
  <si>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</si>
  <si>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</si>
  <si>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</si>
  <si>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</si>
  <si>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</si>
  <si>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</si>
  <si>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</si>
  <si>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</si>
  <si>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</si>
  <si>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</si>
  <si>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</si>
  <si>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</si>
  <si>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</si>
  <si>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</si>
  <si>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</si>
  <si>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</si>
  <si>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</si>
  <si>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</si>
  <si>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</si>
  <si>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</si>
  <si>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</si>
  <si>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</si>
  <si>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</si>
  <si>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</si>
  <si>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</si>
  <si>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</si>
  <si>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</si>
  <si>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</si>
  <si>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</si>
  <si>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</si>
  <si>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</si>
  <si>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</si>
  <si>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</si>
  <si>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</si>
  <si>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</si>
  <si>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</si>
  <si>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</si>
  <si>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</si>
  <si>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</si>
  <si>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</si>
  <si>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</si>
  <si>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</si>
  <si>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</si>
  <si>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</si>
  <si>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</si>
  <si>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</si>
  <si>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</si>
  <si>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</si>
  <si>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</si>
  <si>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</si>
  <si>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</si>
  <si>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</si>
  <si>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</si>
  <si>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</si>
  <si>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</si>
  <si>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</si>
  <si>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</si>
  <si>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</si>
  <si>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</si>
  <si>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</si>
  <si>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</si>
  <si>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</si>
  <si>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</si>
  <si>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</si>
  <si>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</si>
  <si>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</si>
  <si>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</si>
  <si>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</si>
  <si>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</si>
  <si>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</si>
  <si>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</si>
  <si>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</si>
  <si>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</si>
  <si>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</si>
  <si>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</si>
  <si>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</si>
  <si>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</si>
  <si>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</si>
  <si>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</si>
  <si>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</si>
  <si>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</si>
  <si>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</si>
  <si>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</si>
  <si>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</si>
  <si>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</si>
  <si>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</si>
  <si>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</si>
  <si>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</si>
  <si>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</si>
  <si>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</si>
  <si>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</si>
  <si>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</si>
  <si>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</si>
  <si>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</si>
  <si>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</si>
  <si>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</si>
  <si>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</si>
  <si>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</si>
  <si>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</si>
  <si>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</si>
  <si>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</si>
  <si>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</si>
  <si>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</si>
  <si>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</si>
  <si>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</si>
  <si>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</si>
  <si>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</si>
  <si>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</si>
  <si>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</si>
  <si>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</si>
  <si>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</si>
  <si>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</si>
  <si>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</si>
  <si>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</si>
  <si>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</si>
  <si>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</si>
  <si>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</si>
  <si>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</si>
  <si>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</si>
  <si>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</si>
  <si>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</si>
  <si>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</si>
  <si>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</si>
  <si>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</si>
  <si>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</si>
  <si>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</si>
  <si>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</si>
  <si>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</si>
  <si>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</si>
  <si>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</si>
  <si>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</si>
  <si>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</si>
  <si>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</si>
  <si>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</si>
  <si>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</si>
  <si>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</si>
  <si>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</si>
  <si>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</si>
  <si>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</si>
  <si>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</si>
  <si>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</si>
  <si>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</si>
  <si>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</si>
  <si>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</si>
  <si>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</si>
  <si>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</si>
  <si>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</si>
  <si>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</si>
  <si>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</si>
  <si>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</si>
  <si>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</si>
  <si>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</si>
  <si>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</si>
  <si>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</si>
  <si>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</si>
  <si>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</si>
  <si>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</si>
  <si>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</si>
  <si>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</si>
  <si>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</si>
  <si>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</si>
  <si>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</si>
  <si>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</si>
  <si>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</si>
  <si>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</si>
  <si>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</si>
  <si>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</si>
  <si>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</si>
  <si>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</si>
  <si>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</si>
  <si>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</si>
  <si>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</si>
  <si>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</si>
  <si>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</si>
  <si>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</si>
  <si>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</si>
  <si>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</si>
  <si>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</si>
  <si>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</si>
  <si>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</si>
  <si>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</si>
  <si>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</si>
  <si>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</si>
  <si>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</si>
  <si>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</si>
  <si>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</si>
  <si>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</si>
  <si>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</si>
  <si>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</si>
  <si>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</si>
  <si>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</si>
  <si>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</si>
  <si>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</si>
  <si>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</si>
  <si>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</si>
  <si>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</si>
  <si>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</si>
  <si>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</si>
  <si>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</si>
  <si>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</si>
  <si>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</si>
  <si>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</si>
  <si>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</si>
  <si>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</si>
  <si>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</si>
  <si>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</si>
  <si>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</si>
  <si>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</si>
  <si>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</si>
  <si>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</si>
  <si>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</si>
  <si>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</si>
  <si>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</si>
  <si>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</si>
  <si>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</si>
  <si>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</si>
  <si>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</si>
  <si>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</si>
  <si>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</si>
  <si>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</si>
  <si>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</si>
  <si>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</si>
  <si>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</si>
  <si>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</si>
  <si>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</si>
  <si>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</si>
  <si>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</si>
  <si>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</si>
  <si>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</si>
  <si>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</si>
  <si>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</si>
  <si>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</si>
  <si>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</si>
  <si>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</si>
  <si>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</si>
  <si>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</si>
  <si>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</si>
  <si>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</si>
  <si>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</si>
  <si>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</si>
  <si>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</si>
  <si>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</si>
  <si>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</si>
  <si>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</si>
  <si>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</si>
  <si>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</si>
  <si>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</si>
  <si>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</si>
  <si>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</si>
  <si>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</si>
  <si>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</si>
  <si>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</si>
  <si>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</si>
  <si>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</si>
  <si>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</si>
  <si>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</si>
  <si>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</si>
  <si>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</si>
  <si>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</si>
  <si>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</si>
  <si>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</si>
  <si>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</si>
  <si>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</si>
  <si>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</si>
  <si>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</si>
  <si>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</si>
  <si>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</si>
  <si>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</si>
  <si>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</si>
  <si>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</si>
  <si>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</si>
  <si>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</si>
  <si>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</si>
  <si>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</si>
  <si>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</si>
  <si>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</si>
  <si>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</si>
  <si>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</si>
  <si>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</si>
  <si>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</si>
  <si>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</si>
  <si>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</si>
  <si>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</si>
  <si>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</si>
  <si>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</si>
  <si>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</si>
  <si>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</si>
  <si>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</si>
  <si>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</si>
  <si>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</si>
  <si>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</si>
  <si>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</si>
  <si>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</si>
  <si>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</si>
  <si>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</si>
  <si>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</si>
  <si>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</si>
  <si>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</si>
  <si>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</si>
  <si>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</si>
  <si>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</si>
  <si>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</si>
  <si>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</si>
  <si>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</si>
  <si>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</si>
  <si>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</si>
  <si>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</si>
  <si>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</si>
  <si>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</si>
  <si>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</si>
  <si>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</si>
  <si>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</si>
  <si>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</si>
  <si>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</si>
  <si>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</si>
  <si>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</si>
  <si>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</si>
  <si>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</si>
  <si>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</si>
  <si>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</si>
  <si>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</si>
  <si>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</si>
  <si>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</si>
  <si>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</si>
  <si>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</si>
  <si>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</si>
  <si>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</si>
  <si>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</si>
  <si>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</si>
  <si>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</si>
  <si>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</si>
  <si>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</si>
  <si>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</si>
  <si>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</si>
  <si>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</si>
  <si>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</si>
  <si>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</si>
  <si>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</si>
  <si>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</si>
  <si>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</si>
  <si>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</si>
  <si>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</si>
  <si>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</si>
  <si>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</si>
  <si>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</si>
  <si>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</si>
  <si>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</si>
  <si>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</si>
  <si>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</si>
  <si>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</si>
  <si>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</si>
  <si>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</si>
  <si>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</si>
  <si>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</si>
  <si>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</si>
  <si>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</si>
  <si>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</si>
  <si>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</si>
  <si>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</si>
  <si>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</si>
  <si>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</si>
  <si>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</si>
  <si>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</si>
  <si>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</si>
  <si>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</si>
  <si>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</si>
  <si>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</si>
  <si>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</si>
  <si>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</si>
  <si>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</si>
  <si>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</si>
  <si>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</si>
  <si>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</si>
  <si>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</si>
  <si>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</si>
  <si>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</si>
  <si>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</si>
  <si>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</si>
  <si>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</si>
  <si>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</si>
  <si>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</si>
  <si>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</si>
  <si>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</si>
  <si>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</si>
  <si>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</si>
  <si>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</si>
  <si>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</si>
  <si>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</si>
  <si>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</si>
  <si>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</si>
  <si>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</si>
  <si>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</si>
  <si>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</si>
  <si>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</si>
  <si>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</si>
  <si>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</si>
  <si>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</si>
  <si>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</si>
  <si>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</si>
  <si>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</si>
  <si>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</si>
  <si>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</si>
  <si>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</si>
  <si>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</si>
  <si>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</si>
  <si>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</si>
  <si>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</si>
  <si>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</si>
  <si>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</si>
  <si>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</si>
  <si>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</si>
  <si>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</si>
  <si>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</si>
  <si>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</si>
  <si>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</si>
  <si>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</si>
  <si>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</si>
  <si>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</si>
  <si>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</si>
  <si>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</si>
  <si>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</si>
  <si>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</si>
  <si>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</si>
  <si>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</si>
  <si>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</si>
  <si>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</si>
  <si>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</si>
  <si>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</si>
  <si>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</si>
  <si>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</si>
  <si>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</si>
  <si>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</si>
  <si>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</si>
  <si>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</si>
  <si>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</si>
  <si>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</si>
  <si>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</si>
  <si>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</si>
  <si>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</si>
  <si>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</si>
  <si>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</si>
  <si>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</si>
  <si>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</si>
  <si>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</si>
  <si>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</si>
  <si>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</si>
  <si>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</si>
  <si>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</si>
  <si>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</si>
  <si>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</si>
  <si>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</si>
  <si>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</si>
  <si>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</si>
  <si>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</si>
  <si>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</si>
  <si>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</si>
  <si>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</si>
  <si>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</si>
  <si>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</si>
  <si>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</si>
  <si>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</si>
  <si>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</si>
  <si>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</si>
  <si>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</si>
  <si>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</si>
  <si>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</si>
  <si>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</si>
  <si>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</si>
  <si>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</si>
  <si>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</si>
  <si>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</si>
  <si>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</si>
  <si>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</si>
  <si>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</si>
  <si>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</si>
  <si>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</si>
  <si>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</si>
  <si>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</si>
  <si>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</si>
  <si>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</si>
  <si>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</si>
  <si>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</si>
  <si>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</si>
  <si>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</si>
  <si>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</si>
  <si>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</si>
  <si>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</si>
  <si>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</si>
  <si>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</si>
  <si>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</si>
  <si>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</si>
  <si>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</si>
  <si>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</si>
  <si>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</si>
  <si>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</si>
  <si>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</si>
  <si>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</si>
  <si>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</si>
  <si>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</si>
  <si>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</si>
  <si>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</si>
  <si>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</si>
  <si>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</si>
  <si>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</si>
  <si>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</si>
  <si>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</si>
  <si>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</si>
  <si>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</si>
  <si>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</si>
  <si>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</si>
  <si>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</si>
  <si>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</si>
  <si>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</si>
  <si>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</si>
  <si>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</si>
  <si>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</si>
  <si>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</si>
  <si>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</si>
  <si>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</si>
  <si>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</si>
  <si>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</si>
  <si>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</si>
  <si>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</si>
  <si>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</si>
  <si>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</si>
  <si>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</si>
  <si>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</si>
  <si>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</si>
  <si>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</si>
  <si>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</si>
  <si>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</si>
  <si>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</si>
  <si>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</si>
  <si>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</si>
  <si>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</si>
  <si>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</si>
  <si>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</si>
  <si>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</si>
  <si>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</si>
  <si>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</si>
  <si>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</si>
  <si>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</si>
  <si>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</si>
  <si>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</si>
  <si>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</si>
  <si>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</si>
  <si>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</si>
  <si>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</si>
  <si>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</si>
  <si>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</si>
  <si>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</si>
  <si>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</si>
  <si>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</si>
  <si>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</si>
  <si>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</si>
  <si>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</si>
  <si>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</si>
  <si>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</si>
  <si>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</si>
  <si>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</si>
  <si>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</si>
  <si>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</si>
  <si>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</si>
  <si>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</si>
  <si>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</si>
  <si>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</si>
  <si>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</si>
  <si>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</si>
  <si>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</si>
  <si>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</si>
  <si>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</si>
  <si>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</si>
  <si>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</si>
  <si>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</si>
  <si>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</si>
  <si>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</si>
  <si>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</si>
  <si>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</si>
  <si>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</si>
  <si>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</si>
  <si>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</si>
  <si>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</si>
  <si>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</si>
  <si>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</si>
  <si>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</si>
  <si>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</si>
  <si>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</si>
  <si>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</si>
  <si>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</si>
  <si>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</si>
  <si>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</si>
  <si>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</si>
  <si>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</si>
  <si>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</si>
  <si>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</si>
  <si>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</si>
  <si>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</si>
  <si>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</si>
  <si>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</si>
  <si>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</si>
  <si>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</si>
  <si>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</si>
  <si>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</si>
  <si>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</si>
  <si>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</si>
  <si>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</si>
  <si>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</si>
  <si>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</si>
  <si>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</si>
  <si>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</si>
  <si>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</si>
  <si>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</si>
  <si>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</si>
  <si>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</si>
  <si>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</si>
  <si>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</si>
  <si>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</si>
  <si>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</si>
  <si>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</si>
  <si>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</si>
  <si>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</si>
  <si>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</si>
  <si>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</si>
  <si>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</si>
  <si>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</si>
  <si>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</si>
  <si>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</si>
  <si>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</si>
  <si>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</si>
  <si>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</si>
  <si>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</si>
  <si>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</si>
  <si>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</si>
  <si>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</si>
  <si>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</si>
  <si>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</si>
  <si>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</si>
  <si>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</si>
  <si>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</si>
  <si>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</si>
  <si>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</si>
  <si>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</si>
  <si>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</si>
  <si>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</si>
  <si>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</si>
  <si>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</si>
  <si>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</si>
  <si>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</si>
  <si>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</si>
  <si>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</si>
  <si>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</si>
  <si>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</si>
  <si>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</si>
  <si>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</si>
  <si>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</si>
  <si>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</si>
  <si>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</si>
  <si>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</si>
  <si>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</si>
  <si>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</si>
  <si>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</si>
  <si>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</si>
  <si>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</si>
  <si>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</si>
  <si>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</si>
  <si>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</si>
  <si>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</si>
  <si>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</si>
  <si>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</si>
  <si>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</si>
  <si>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</si>
  <si>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</si>
  <si>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</si>
  <si>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</si>
  <si>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</si>
  <si>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</si>
  <si>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</si>
  <si>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</si>
  <si>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</si>
  <si>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</si>
  <si>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</si>
  <si>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</si>
  <si>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</si>
  <si>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</si>
  <si>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</si>
  <si>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</si>
  <si>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</si>
  <si>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</si>
  <si>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</si>
  <si>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</si>
  <si>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</si>
  <si>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</si>
  <si>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</si>
  <si>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</si>
  <si>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</si>
  <si>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</si>
  <si>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</si>
  <si>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</si>
  <si>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</si>
  <si>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</si>
  <si>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</si>
  <si>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</si>
  <si>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</si>
  <si>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</si>
  <si>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</si>
  <si>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</si>
  <si>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</si>
  <si>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</si>
  <si>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</si>
  <si>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</si>
  <si>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</si>
  <si>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</si>
  <si>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</si>
  <si>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</si>
  <si>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</si>
  <si>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</si>
  <si>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</si>
  <si>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</si>
  <si>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</si>
  <si>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</si>
  <si>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</si>
  <si>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</si>
  <si>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</si>
  <si>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</si>
  <si>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</si>
  <si>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</si>
  <si>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</si>
  <si>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</si>
  <si>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</si>
  <si>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</si>
  <si>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</si>
  <si>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</si>
  <si>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</si>
  <si>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</si>
  <si>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</si>
  <si>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</si>
  <si>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</si>
  <si>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</si>
  <si>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</si>
  <si>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</si>
  <si>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</si>
  <si>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</si>
  <si>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</si>
  <si>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</si>
  <si>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</si>
  <si>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</si>
  <si>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</si>
  <si>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</si>
  <si>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</si>
  <si>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</si>
  <si>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</si>
  <si>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</si>
  <si>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</si>
  <si>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</si>
  <si>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</si>
  <si>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</si>
  <si>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</si>
  <si>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</si>
  <si>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</si>
  <si>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</si>
  <si>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</si>
  <si>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</si>
  <si>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</si>
  <si>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</si>
  <si>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</si>
  <si>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</si>
  <si>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</si>
  <si>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</si>
  <si>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</si>
  <si>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</si>
  <si>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</si>
  <si>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</si>
  <si>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</si>
  <si>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</si>
  <si>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</si>
  <si>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</si>
  <si>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</si>
  <si>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</si>
  <si>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</si>
  <si>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</si>
  <si>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</si>
  <si>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</si>
  <si>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</si>
  <si>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</si>
  <si>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</si>
  <si>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</si>
  <si>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</si>
  <si>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</si>
  <si>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</si>
  <si>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</si>
  <si>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</si>
  <si>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</si>
  <si>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</si>
  <si>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</si>
  <si>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</si>
  <si>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</si>
  <si>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</si>
  <si>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</si>
  <si>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</si>
  <si>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</si>
  <si>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</si>
  <si>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</si>
  <si>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</si>
  <si>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</si>
  <si>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</si>
  <si>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</si>
  <si>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</si>
  <si>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</si>
  <si>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</si>
  <si>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</si>
  <si>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</si>
  <si>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</si>
  <si>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</si>
  <si>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</si>
  <si>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</si>
  <si>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</si>
  <si>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</si>
  <si>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</si>
  <si>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</si>
  <si>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</si>
  <si>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</si>
  <si>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</si>
  <si>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</si>
  <si>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</si>
  <si>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</si>
  <si>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</si>
  <si>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</si>
  <si>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</si>
  <si>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</si>
  <si>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</si>
  <si>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</si>
  <si>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</si>
  <si>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</si>
  <si>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</si>
  <si>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</si>
  <si>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</si>
  <si>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</si>
  <si>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</si>
  <si>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</si>
  <si>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</si>
  <si>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</si>
  <si>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</si>
  <si>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</si>
  <si>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</si>
  <si>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</si>
  <si>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</si>
  <si>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</si>
  <si>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</si>
  <si>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</si>
  <si>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</si>
  <si>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</si>
  <si>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</si>
  <si>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</si>
  <si>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</si>
  <si>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</si>
  <si>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</si>
  <si>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</si>
  <si>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</si>
  <si>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</si>
  <si>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</si>
  <si>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</si>
  <si>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</si>
  <si>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</si>
  <si>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</si>
  <si>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</si>
  <si>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</si>
  <si>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</si>
  <si>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</si>
  <si>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</si>
  <si>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</si>
  <si>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</si>
  <si>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</si>
  <si>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</si>
  <si>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</si>
  <si>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</si>
  <si>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</si>
  <si>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</si>
  <si>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</si>
  <si>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</si>
  <si>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</si>
  <si>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</si>
  <si>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</si>
  <si>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</si>
  <si>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</si>
  <si>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</si>
  <si>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</si>
  <si>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</si>
  <si>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</si>
  <si>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</si>
  <si>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</si>
  <si>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</si>
  <si>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</si>
  <si>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</si>
  <si>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</si>
  <si>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</si>
  <si>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</si>
  <si>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</si>
  <si>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</si>
  <si>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</si>
  <si>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</si>
  <si>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</si>
  <si>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</si>
  <si>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</si>
  <si>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</si>
  <si>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</si>
  <si>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</si>
  <si>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</si>
  <si>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</si>
  <si>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</si>
  <si>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</si>
  <si>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</si>
  <si>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</si>
  <si>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</si>
  <si>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</si>
  <si>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</si>
  <si>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</si>
  <si>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</si>
  <si>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</si>
  <si>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</si>
  <si>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</si>
  <si>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</si>
  <si>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</si>
  <si>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</si>
  <si>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</si>
  <si>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</si>
  <si>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</si>
  <si>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</si>
  <si>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</si>
  <si>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</si>
  <si>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</si>
  <si>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</si>
  <si>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</si>
  <si>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</si>
  <si>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</si>
  <si>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</si>
  <si>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</si>
  <si>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</si>
  <si>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</si>
  <si>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</si>
  <si>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</si>
  <si>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</si>
  <si>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</si>
  <si>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</si>
  <si>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</si>
  <si>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</si>
  <si>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</si>
  <si>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</si>
  <si>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</si>
  <si>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</si>
  <si>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</si>
  <si>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</si>
  <si>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</si>
  <si>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</si>
  <si>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</si>
  <si>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</si>
  <si>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</si>
  <si>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</si>
  <si>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</si>
  <si>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</si>
  <si>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</si>
  <si>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</si>
  <si>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</si>
  <si>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</si>
  <si>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</si>
  <si>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</si>
  <si>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</si>
  <si>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</si>
  <si>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</si>
  <si>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</si>
  <si>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</si>
  <si>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</si>
  <si>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</si>
  <si>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</si>
  <si>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</si>
  <si>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</si>
  <si>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</si>
  <si>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</si>
  <si>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</si>
  <si>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</si>
  <si>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</si>
  <si>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</si>
  <si>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</si>
  <si>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</si>
  <si>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</si>
  <si>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</si>
  <si>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</si>
  <si>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</si>
  <si>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</si>
  <si>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</si>
  <si>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</si>
  <si>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</si>
  <si>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</si>
  <si>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</si>
  <si>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</si>
  <si>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</si>
  <si>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</si>
  <si>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</si>
  <si>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</si>
  <si>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</si>
  <si>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</si>
  <si>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</si>
  <si>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</si>
  <si>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</si>
  <si>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</si>
  <si>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</si>
  <si>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</si>
  <si>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</si>
  <si>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</si>
  <si>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</si>
  <si>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</si>
  <si>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</si>
  <si>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</si>
  <si>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</si>
  <si>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</si>
  <si>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</si>
  <si>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</si>
  <si>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</si>
  <si>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</si>
  <si>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</si>
  <si>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</si>
  <si>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</si>
  <si>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</si>
  <si>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</si>
  <si>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</si>
  <si>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</si>
  <si>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</si>
  <si>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</si>
  <si>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</si>
  <si>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</si>
  <si>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</si>
  <si>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</si>
  <si>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</si>
  <si>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</si>
  <si>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</si>
  <si>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</si>
  <si>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</si>
  <si>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</si>
  <si>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</si>
  <si>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</si>
  <si>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</si>
  <si>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</si>
  <si>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</si>
  <si>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</si>
  <si>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</si>
  <si>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</si>
  <si>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</si>
  <si>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</si>
  <si>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</si>
  <si>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</si>
  <si>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</si>
  <si>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</si>
  <si>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</si>
  <si>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</si>
  <si>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</si>
  <si>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</si>
  <si>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</si>
  <si>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</si>
  <si>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</si>
  <si>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</si>
  <si>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</si>
  <si>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</si>
  <si>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</si>
  <si>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</si>
  <si>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</si>
  <si>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</si>
  <si>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</si>
  <si>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</si>
  <si>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</si>
  <si>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</si>
  <si>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</si>
  <si>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</si>
  <si>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</si>
  <si>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</si>
  <si>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</si>
  <si>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</si>
  <si>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</si>
  <si>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</si>
  <si>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</si>
  <si>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</si>
  <si>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</si>
  <si>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</si>
  <si>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</si>
  <si>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</si>
  <si>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</si>
  <si>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</si>
  <si>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</si>
  <si>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</si>
  <si>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</si>
  <si>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</si>
  <si>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</si>
  <si>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</si>
  <si>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</si>
  <si>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</si>
  <si>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</si>
  <si>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</si>
  <si>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</si>
  <si>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</si>
  <si>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</si>
  <si>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</si>
  <si>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</si>
  <si>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</si>
  <si>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</si>
  <si>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</si>
  <si>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</si>
  <si>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</si>
  <si>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</si>
  <si>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</si>
  <si>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</si>
  <si>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</si>
  <si>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</si>
  <si>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</si>
  <si>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</si>
  <si>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</si>
  <si>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</si>
  <si>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</si>
  <si>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</si>
  <si>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</si>
  <si>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</si>
  <si>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</si>
  <si>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</si>
  <si>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</si>
  <si>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</si>
  <si>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</si>
  <si>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</si>
  <si>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</si>
  <si>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</si>
  <si>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</si>
  <si>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</si>
  <si>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</si>
  <si>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</si>
  <si>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</si>
  <si>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</si>
  <si>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</si>
  <si>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</si>
  <si>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</si>
  <si>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</si>
  <si>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</si>
  <si>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</si>
  <si>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</si>
  <si>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</si>
  <si>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</si>
  <si>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</si>
  <si>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</si>
  <si>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</si>
  <si>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</si>
  <si>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</si>
  <si>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</si>
  <si>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</si>
  <si>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</si>
  <si>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</si>
  <si>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</si>
  <si>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</si>
  <si>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</si>
  <si>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</si>
  <si>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</si>
  <si>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</si>
  <si>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</si>
  <si>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</si>
  <si>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</si>
  <si>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</si>
  <si>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</si>
  <si>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</si>
  <si>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</si>
  <si>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</si>
  <si>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</si>
  <si>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</si>
  <si>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</si>
  <si>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</si>
  <si>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</si>
  <si>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</si>
  <si>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</si>
  <si>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</si>
  <si>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</si>
  <si>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</si>
  <si>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</si>
  <si>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</si>
  <si>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</si>
  <si>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</si>
  <si>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</si>
  <si>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</si>
  <si>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</si>
  <si>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</si>
  <si>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</si>
  <si>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</si>
  <si>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</si>
  <si>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</si>
  <si>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</si>
  <si>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</si>
  <si>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</si>
  <si>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</si>
  <si>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</si>
  <si>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</si>
  <si>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</si>
  <si>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</si>
  <si>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</si>
  <si>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</si>
  <si>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</si>
  <si>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</si>
  <si>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</si>
  <si>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</si>
  <si>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</si>
  <si>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</si>
  <si>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</si>
  <si>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</si>
  <si>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</si>
  <si>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</si>
  <si>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</si>
  <si>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</si>
  <si>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</si>
  <si>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</si>
  <si>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</si>
  <si>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</si>
  <si>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</si>
  <si>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</si>
  <si>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</si>
  <si>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</si>
  <si>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</si>
  <si>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</si>
  <si>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</si>
  <si>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</si>
  <si>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</si>
  <si>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</si>
  <si>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</si>
  <si>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</si>
  <si>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</si>
  <si>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</si>
  <si>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</si>
  <si>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</si>
  <si>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</si>
  <si>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</si>
  <si>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</si>
  <si>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</si>
  <si>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</si>
  <si>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</si>
  <si>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</si>
  <si>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</si>
  <si>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</si>
  <si>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</si>
  <si>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</si>
  <si>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</si>
  <si>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</si>
  <si>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</si>
  <si>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</si>
  <si>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</si>
  <si>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</si>
  <si>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</si>
  <si>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</si>
  <si>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</si>
  <si>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</si>
  <si>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</si>
  <si>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</si>
  <si>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</si>
  <si>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</si>
  <si>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</si>
  <si>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</si>
  <si>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</si>
  <si>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</si>
  <si>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</si>
  <si>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</si>
  <si>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</si>
  <si>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</si>
  <si>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</si>
  <si>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</si>
  <si>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</si>
  <si>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</si>
  <si>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</si>
  <si>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</si>
  <si>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</si>
  <si>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</si>
  <si>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</si>
  <si>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</si>
  <si>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</si>
  <si>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</si>
  <si>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</si>
  <si>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</si>
  <si>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</si>
  <si>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</si>
  <si>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</si>
  <si>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</si>
  <si>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</si>
  <si>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</si>
  <si>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</si>
  <si>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</si>
  <si>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</si>
  <si>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</si>
  <si>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</si>
  <si>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</si>
  <si>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</si>
  <si>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</si>
  <si>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</si>
  <si>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</si>
  <si>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</si>
  <si>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</si>
  <si>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</si>
  <si>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</si>
  <si>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</si>
  <si>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</si>
  <si>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</si>
  <si>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</si>
  <si>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</si>
  <si>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</si>
  <si>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</si>
  <si>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</si>
  <si>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</si>
  <si>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</si>
  <si>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</si>
  <si>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</si>
  <si>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</si>
  <si>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</si>
  <si>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</si>
  <si>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</si>
  <si>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</si>
  <si>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</si>
  <si>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</si>
  <si>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</si>
  <si>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</si>
  <si>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</si>
  <si>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</si>
  <si>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</si>
  <si>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</si>
  <si>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</si>
  <si>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</si>
  <si>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</si>
  <si>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</si>
  <si>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</si>
  <si>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</si>
  <si>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</si>
  <si>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</si>
  <si>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</si>
  <si>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</si>
  <si>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</si>
  <si>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</si>
  <si>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</si>
  <si>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</si>
  <si>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</si>
  <si>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</si>
  <si>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</si>
  <si>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</si>
  <si>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</si>
  <si>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</si>
  <si>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</si>
  <si>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</si>
  <si>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</si>
  <si>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</si>
  <si>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</si>
  <si>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</si>
  <si>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</si>
  <si>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</si>
  <si>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</si>
  <si>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</si>
  <si>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</si>
  <si>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</si>
  <si>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</si>
  <si>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</si>
  <si>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</si>
  <si>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</si>
  <si>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</si>
  <si>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</si>
  <si>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</si>
  <si>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</si>
  <si>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</si>
  <si>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</si>
  <si>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</si>
  <si>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</si>
  <si>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</si>
  <si>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</si>
  <si>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</si>
  <si>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</si>
  <si>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</si>
  <si>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</si>
  <si>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</si>
  <si>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</si>
  <si>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</si>
  <si>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</si>
  <si>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</si>
  <si>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</si>
  <si>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</si>
  <si>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</si>
  <si>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</si>
  <si>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</si>
  <si>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</si>
  <si>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</si>
  <si>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</si>
  <si>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</si>
  <si>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</si>
  <si>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</si>
  <si>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</si>
  <si>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</si>
  <si>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</si>
  <si>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</si>
  <si>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</si>
  <si>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</si>
  <si>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</si>
  <si>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</si>
  <si>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</si>
  <si>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</si>
  <si>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</si>
  <si>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</si>
  <si>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</si>
  <si>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</si>
  <si>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</si>
  <si>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</si>
  <si>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</si>
  <si>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</si>
  <si>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</si>
  <si>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</si>
  <si>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</si>
  <si>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</si>
  <si>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</si>
  <si>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</si>
  <si>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</si>
  <si>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</si>
  <si>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</si>
  <si>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</si>
  <si>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</si>
  <si>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</si>
  <si>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</si>
  <si>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</si>
  <si>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</si>
  <si>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</si>
  <si>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</si>
  <si>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</si>
  <si>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</si>
  <si>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</si>
  <si>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</si>
  <si>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</si>
  <si>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</si>
  <si>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</si>
  <si>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</si>
  <si>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</si>
  <si>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</si>
  <si>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</si>
  <si>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</si>
  <si>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</si>
  <si>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</si>
  <si>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</si>
  <si>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</si>
  <si>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</si>
  <si>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</si>
  <si>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</si>
  <si>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</si>
  <si>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</si>
  <si>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</si>
  <si>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</si>
  <si>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</si>
  <si>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</si>
  <si>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</si>
  <si>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</si>
  <si>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</si>
  <si>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</si>
  <si>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</si>
  <si>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</si>
  <si>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</si>
  <si>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</si>
  <si>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</si>
  <si>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</si>
  <si>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</si>
  <si>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</si>
  <si>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</si>
  <si>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</si>
  <si>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</si>
  <si>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</si>
  <si>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</si>
  <si>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</si>
  <si>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</si>
  <si>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</si>
  <si>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</si>
  <si>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</si>
  <si>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</si>
  <si>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</si>
  <si>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</si>
  <si>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</si>
  <si>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</si>
  <si>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</si>
  <si>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</si>
  <si>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</si>
  <si>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</si>
  <si>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</si>
  <si>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</si>
  <si>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</si>
  <si>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</si>
  <si>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</si>
  <si>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</si>
  <si>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</si>
  <si>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</si>
  <si>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</si>
  <si>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</si>
  <si>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</si>
  <si>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</si>
  <si>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</si>
  <si>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</si>
  <si>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</si>
  <si>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</si>
  <si>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</si>
  <si>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</si>
  <si>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</si>
  <si>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</si>
  <si>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</si>
  <si>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</si>
  <si>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</si>
  <si>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</si>
  <si>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</si>
  <si>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</si>
  <si>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</si>
  <si>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</si>
  <si>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</si>
  <si>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</si>
  <si>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</si>
  <si>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</si>
  <si>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</si>
  <si>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</si>
  <si>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</si>
  <si>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</si>
  <si>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</si>
  <si>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</si>
  <si>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</si>
  <si>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</si>
  <si>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</si>
  <si>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</si>
  <si>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</si>
  <si>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</si>
  <si>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</si>
  <si>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</si>
  <si>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</si>
  <si>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</si>
  <si>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</si>
  <si>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</si>
  <si>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</si>
  <si>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</si>
  <si>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</si>
  <si>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</si>
  <si>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</si>
  <si>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</si>
  <si>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</si>
  <si>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</si>
  <si>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</si>
  <si>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</si>
  <si>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</si>
  <si>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</si>
  <si>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</si>
  <si>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</si>
  <si>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</si>
  <si>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</si>
  <si>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</si>
  <si>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</si>
  <si>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</si>
  <si>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</si>
  <si>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</si>
  <si>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</si>
  <si>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</si>
  <si>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</si>
  <si>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</si>
  <si>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</si>
  <si>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</si>
  <si>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</si>
  <si>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</si>
  <si>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</si>
  <si>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</si>
  <si>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</si>
  <si>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</si>
  <si>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</si>
  <si>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</si>
  <si>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</si>
  <si>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</si>
  <si>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</si>
  <si>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</si>
  <si>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</si>
  <si>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</si>
  <si>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</si>
  <si>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</si>
  <si>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</si>
  <si>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</si>
  <si>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</si>
  <si>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</si>
  <si>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</si>
  <si>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</si>
  <si>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</si>
  <si>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</si>
  <si>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</si>
  <si>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</si>
  <si>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</si>
  <si>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</si>
  <si>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</si>
  <si>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</si>
  <si>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</si>
  <si>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</si>
  <si>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</si>
  <si>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</si>
  <si>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</si>
  <si>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</si>
  <si>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</si>
  <si>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</si>
  <si>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</si>
  <si>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</si>
  <si>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</si>
  <si>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</si>
  <si>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</si>
  <si>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</si>
  <si>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</si>
  <si>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</si>
  <si>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</si>
  <si>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</si>
  <si>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</si>
  <si>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</si>
  <si>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</si>
  <si>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</si>
  <si>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</si>
  <si>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</si>
  <si>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</si>
  <si>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</si>
  <si>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</si>
  <si>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</si>
  <si>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</si>
  <si>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</si>
  <si>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</si>
  <si>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</si>
  <si>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</si>
  <si>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</si>
  <si>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</si>
  <si>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</si>
  <si>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</si>
  <si>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</si>
  <si>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</si>
  <si>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</si>
  <si>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</si>
  <si>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</si>
  <si>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</si>
  <si>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</si>
  <si>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</si>
  <si>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</si>
  <si>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</si>
  <si>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</si>
  <si>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</si>
  <si>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</si>
  <si>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</si>
  <si>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</si>
  <si>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</si>
  <si>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</si>
  <si>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</si>
  <si>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</si>
  <si>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</si>
  <si>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</si>
  <si>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</si>
  <si>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</si>
  <si>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</si>
  <si>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</si>
  <si>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</si>
  <si>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</si>
  <si>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</si>
  <si>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</si>
  <si>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</si>
  <si>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</si>
  <si>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</si>
  <si>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</si>
  <si>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</si>
  <si>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</si>
  <si>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</si>
  <si>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</si>
  <si>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</si>
  <si>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</si>
  <si>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</si>
  <si>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</si>
  <si>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</si>
  <si>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</si>
  <si>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</si>
  <si>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</si>
  <si>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</si>
  <si>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</si>
  <si>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</si>
  <si>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</si>
  <si>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</si>
  <si>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</si>
  <si>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</si>
  <si>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</si>
  <si>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</si>
  <si>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</si>
  <si>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</si>
  <si>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</si>
  <si>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</si>
  <si>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</si>
  <si>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</si>
  <si>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</si>
  <si>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</si>
  <si>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</si>
  <si>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</si>
  <si>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</si>
  <si>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</si>
  <si>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</si>
  <si>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</si>
  <si>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</si>
  <si>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</si>
  <si>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</si>
  <si>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</si>
  <si>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</si>
  <si>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</si>
  <si>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</si>
  <si>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</si>
  <si>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</si>
  <si>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</si>
  <si>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</si>
  <si>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</si>
  <si>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</si>
  <si>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</si>
  <si>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</si>
  <si>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</si>
  <si>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</si>
  <si>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</si>
  <si>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</si>
  <si>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</si>
  <si>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</si>
  <si>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</si>
  <si>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</si>
  <si>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</si>
  <si>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</si>
  <si>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</si>
  <si>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</si>
  <si>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</si>
  <si>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</si>
  <si>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</si>
  <si>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</si>
  <si>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</si>
  <si>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</si>
  <si>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</si>
  <si>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</si>
  <si>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</si>
  <si>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</si>
  <si>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</si>
  <si>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</si>
  <si>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</si>
  <si>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</si>
  <si>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</si>
  <si>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</si>
  <si>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</si>
  <si>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</si>
  <si>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</si>
  <si>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</si>
  <si>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</si>
  <si>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</si>
  <si>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</si>
  <si>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</si>
  <si>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</si>
  <si>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</si>
  <si>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</si>
  <si>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</si>
  <si>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</si>
  <si>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</si>
  <si>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</si>
  <si>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</si>
  <si>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</si>
  <si>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</si>
  <si>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</si>
  <si>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</si>
  <si>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</si>
  <si>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</si>
  <si>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</si>
  <si>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</si>
  <si>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</si>
  <si>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</si>
  <si>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</si>
  <si>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</si>
  <si>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</si>
  <si>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</si>
  <si>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</si>
  <si>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</si>
  <si>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</si>
  <si>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</si>
  <si>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</si>
  <si>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</si>
  <si>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</si>
  <si>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</si>
  <si>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</si>
  <si>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</si>
  <si>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</si>
  <si>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</si>
  <si>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</si>
  <si>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</si>
  <si>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</si>
  <si>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</si>
  <si>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</si>
  <si>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</si>
  <si>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</si>
  <si>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</si>
  <si>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</si>
  <si>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</si>
  <si>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</si>
  <si>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</si>
  <si>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</si>
  <si>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</si>
  <si>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</si>
  <si>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</si>
  <si>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</si>
  <si>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</si>
  <si>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</si>
  <si>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</si>
  <si>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</si>
  <si>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</si>
  <si>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</si>
  <si>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</si>
  <si>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</si>
  <si>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</si>
  <si>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</si>
  <si>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</si>
  <si>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</si>
  <si>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</si>
  <si>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</si>
  <si>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</si>
  <si>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</si>
  <si>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</si>
  <si>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</si>
  <si>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</si>
  <si>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</si>
  <si>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</si>
  <si>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</si>
  <si>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</si>
  <si>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</si>
  <si>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</si>
  <si>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</si>
  <si>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</si>
  <si>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</si>
  <si>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</si>
  <si>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</si>
  <si>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</si>
  <si>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</si>
  <si>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</si>
  <si>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</si>
  <si>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</si>
  <si>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</si>
  <si>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</si>
  <si>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</si>
  <si>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</si>
  <si>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</si>
  <si>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</si>
  <si>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</si>
  <si>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</si>
  <si>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</si>
  <si>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</si>
  <si>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</si>
  <si>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</si>
  <si>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</si>
  <si>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</si>
  <si>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</si>
  <si>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</si>
  <si>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</si>
  <si>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</si>
  <si>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</si>
  <si>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</si>
  <si>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</si>
  <si>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</si>
  <si>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</si>
  <si>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</si>
  <si>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</si>
  <si>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</si>
  <si>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</si>
  <si>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</si>
  <si>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</si>
  <si>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</si>
  <si>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</si>
  <si>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</si>
  <si>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</si>
  <si>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</si>
  <si>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</si>
  <si>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</si>
  <si>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</si>
  <si>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</si>
  <si>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</si>
  <si>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</si>
  <si>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</si>
  <si>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</si>
  <si>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</si>
  <si>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</si>
  <si>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</si>
  <si>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</si>
  <si>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</si>
  <si>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</si>
  <si>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</si>
  <si>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</si>
  <si>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</si>
  <si>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</si>
  <si>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</si>
  <si>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</si>
  <si>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</si>
  <si>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</si>
  <si>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</si>
  <si>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</si>
  <si>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</si>
  <si>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</si>
  <si>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</si>
  <si>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</si>
  <si>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</si>
  <si>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</si>
  <si>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</si>
  <si>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</si>
  <si>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</si>
  <si>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</si>
  <si>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</si>
  <si>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</si>
  <si>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</si>
  <si>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</si>
  <si>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</si>
  <si>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</si>
  <si>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</si>
  <si>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</si>
  <si>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</si>
  <si>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</si>
  <si>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</si>
  <si>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</si>
  <si>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</si>
  <si>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</si>
  <si>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</si>
  <si>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</si>
  <si>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</si>
  <si>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</si>
  <si>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</si>
  <si>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</si>
  <si>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</si>
  <si>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</si>
  <si>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</si>
  <si>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</si>
  <si>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</si>
  <si>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</si>
  <si>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</si>
  <si>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</si>
  <si>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</si>
  <si>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</si>
  <si>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</si>
  <si>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</si>
  <si>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</si>
  <si>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</si>
  <si>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</si>
  <si>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</si>
  <si>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</si>
  <si>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</si>
  <si>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</si>
  <si>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</si>
  <si>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</si>
  <si>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</si>
  <si>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</si>
  <si>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</si>
  <si>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</si>
  <si>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</si>
  <si>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</si>
  <si>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</si>
  <si>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</si>
  <si>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</si>
  <si>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</si>
  <si>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</si>
  <si>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</si>
  <si>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</si>
  <si>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</si>
  <si>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</si>
  <si>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</si>
  <si>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</si>
  <si>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</si>
  <si>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</si>
  <si>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</si>
  <si>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</si>
  <si>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</si>
  <si>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</si>
  <si>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</si>
  <si>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</si>
  <si>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</si>
  <si>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</si>
  <si>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</si>
  <si>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</si>
  <si>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</si>
  <si>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</si>
  <si>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</si>
  <si>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</si>
  <si>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</si>
  <si>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</si>
  <si>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</si>
  <si>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</si>
  <si>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</si>
  <si>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</si>
  <si>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</si>
  <si>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</si>
  <si>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</si>
  <si>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</si>
  <si>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</si>
  <si>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</si>
  <si>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</si>
  <si>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</si>
  <si>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</si>
  <si>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</si>
  <si>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</si>
  <si>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</si>
  <si>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</si>
  <si>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</si>
  <si>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</si>
  <si>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</si>
  <si>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</si>
  <si>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</si>
  <si>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</si>
  <si>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</si>
  <si>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</si>
  <si>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</si>
  <si>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</si>
  <si>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</si>
  <si>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</si>
  <si>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</si>
  <si>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</si>
  <si>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</si>
  <si>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</si>
  <si>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</si>
  <si>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</si>
  <si>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</si>
  <si>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</si>
  <si>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</si>
  <si>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</si>
  <si>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</si>
  <si>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</si>
  <si>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</si>
  <si>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</si>
  <si>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</si>
  <si>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</si>
  <si>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</si>
  <si>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</si>
  <si>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</si>
  <si>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</si>
  <si>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</si>
  <si>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</si>
  <si>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</si>
  <si>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</si>
  <si>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</si>
  <si>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</si>
  <si>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</si>
  <si>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</si>
  <si>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</si>
  <si>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</si>
  <si>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</si>
  <si>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</si>
  <si>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</si>
  <si>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</si>
  <si>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</si>
  <si>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</si>
  <si>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</si>
  <si>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</si>
  <si>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</si>
  <si>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</si>
  <si>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</si>
  <si>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</si>
  <si>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</si>
  <si>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</si>
  <si>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</si>
  <si>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</si>
  <si>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</si>
  <si>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</si>
  <si>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</si>
  <si>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</si>
  <si>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</si>
  <si>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</si>
  <si>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</si>
  <si>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</si>
  <si>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</si>
  <si>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</si>
  <si>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</si>
  <si>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</si>
  <si>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</si>
  <si>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</si>
  <si>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</si>
  <si>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</si>
  <si>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</si>
  <si>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</si>
  <si>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</si>
  <si>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</si>
  <si>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</si>
  <si>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</si>
  <si>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</si>
  <si>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</si>
  <si>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</si>
  <si>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</si>
  <si>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</si>
  <si>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</si>
  <si>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</si>
  <si>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</si>
  <si>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</si>
  <si>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</si>
  <si>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</si>
  <si>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</si>
  <si>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</si>
  <si>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</si>
  <si>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</si>
  <si>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</si>
  <si>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</si>
  <si>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</si>
  <si>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</si>
  <si>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</si>
  <si>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</si>
  <si>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</si>
  <si>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</si>
  <si>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</si>
  <si>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</si>
  <si>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</si>
  <si>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</si>
  <si>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</si>
  <si>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</si>
  <si>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</si>
  <si>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</si>
  <si>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</si>
  <si>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</si>
  <si>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</si>
  <si>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</si>
  <si>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</si>
  <si>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</si>
  <si>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</si>
  <si>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</si>
  <si>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</si>
  <si>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</si>
  <si>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</si>
  <si>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</si>
  <si>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</si>
  <si>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</si>
  <si>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</si>
  <si>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</si>
  <si>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</si>
  <si>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</si>
  <si>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</si>
  <si>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</si>
  <si>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</si>
  <si>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</si>
  <si>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</si>
  <si>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</si>
  <si>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</si>
  <si>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</si>
  <si>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</si>
  <si>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</si>
  <si>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</si>
  <si>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</si>
  <si>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</si>
  <si>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</si>
  <si>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</si>
  <si>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</si>
  <si>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</si>
  <si>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</si>
  <si>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</si>
  <si>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</si>
  <si>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</si>
  <si>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</si>
  <si>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</si>
  <si>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</si>
  <si>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</si>
  <si>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</si>
  <si>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</si>
  <si>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</si>
  <si>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</si>
  <si>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</si>
  <si>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</si>
  <si>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</si>
  <si>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</si>
  <si>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</si>
  <si>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</si>
  <si>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</si>
  <si>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</si>
  <si>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</si>
  <si>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</si>
  <si>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</si>
  <si>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</si>
  <si>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</si>
  <si>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</si>
  <si>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</si>
  <si>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</si>
  <si>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</si>
  <si>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</si>
  <si>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</si>
  <si>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</si>
  <si>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</si>
  <si>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</si>
  <si>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</si>
  <si>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</si>
  <si>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</si>
  <si>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</si>
  <si>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</si>
  <si>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</si>
  <si>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</si>
  <si>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</si>
  <si>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</si>
  <si>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</si>
  <si>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</si>
  <si>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</si>
  <si>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</si>
  <si>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</si>
  <si>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</si>
  <si>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</si>
  <si>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</si>
  <si>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</si>
  <si>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</si>
  <si>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</si>
  <si>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</si>
  <si>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</si>
  <si>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</si>
  <si>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</si>
  <si>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</si>
  <si>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</si>
  <si>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</si>
  <si>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</si>
  <si>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</si>
  <si>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</si>
  <si>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</si>
  <si>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</si>
  <si>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</si>
  <si>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</si>
  <si>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</si>
  <si>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</si>
  <si>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</si>
  <si>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</si>
  <si>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</si>
  <si>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</si>
  <si>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</si>
  <si>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</si>
  <si>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</si>
  <si>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</si>
  <si>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</si>
  <si>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</si>
  <si>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</si>
  <si>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</si>
  <si>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</si>
  <si>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</si>
  <si>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</si>
  <si>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</si>
  <si>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</si>
  <si>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</si>
  <si>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</si>
  <si>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</si>
  <si>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</si>
  <si>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</si>
  <si>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</si>
  <si>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</si>
  <si>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</si>
  <si>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</si>
  <si>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</si>
  <si>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</si>
  <si>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</si>
  <si>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</si>
  <si>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</si>
  <si>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</si>
  <si>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</si>
  <si>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</si>
  <si>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</si>
  <si>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</si>
  <si>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</si>
  <si>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</si>
  <si>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</si>
  <si>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</si>
  <si>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</si>
  <si>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</si>
  <si>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</si>
  <si>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</si>
  <si>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</si>
  <si>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</si>
  <si>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</si>
  <si>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</si>
  <si>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</si>
  <si>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</si>
  <si>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</si>
  <si>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</si>
  <si>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</si>
  <si>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</si>
  <si>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</si>
  <si>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</si>
  <si>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</si>
  <si>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</si>
  <si>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</si>
  <si>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</si>
  <si>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</si>
  <si>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</si>
  <si>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</si>
  <si>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</si>
  <si>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</si>
  <si>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</si>
  <si>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</si>
  <si>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</si>
  <si>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</si>
  <si>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</si>
  <si>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</si>
  <si>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</si>
  <si>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</si>
  <si>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</si>
  <si>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</si>
  <si>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</si>
  <si>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</si>
  <si>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</si>
  <si>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</si>
  <si>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</si>
  <si>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</si>
  <si>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</si>
  <si>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</si>
  <si>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</si>
  <si>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</si>
  <si>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</si>
  <si>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</si>
  <si>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</si>
  <si>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</si>
  <si>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</si>
  <si>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</si>
  <si>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</si>
  <si>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</si>
  <si>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</si>
  <si>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</si>
  <si>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</si>
  <si>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</si>
  <si>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</si>
  <si>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</si>
  <si>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</si>
  <si>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</si>
  <si>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</si>
  <si>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</si>
  <si>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</si>
  <si>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</si>
  <si>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</si>
  <si>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</si>
  <si>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</si>
  <si>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</si>
  <si>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</si>
  <si>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</si>
  <si>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</si>
  <si>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</si>
  <si>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</si>
  <si>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</si>
  <si>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</si>
  <si>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</si>
  <si>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</si>
  <si>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</si>
  <si>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</si>
  <si>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</si>
  <si>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</si>
  <si>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</si>
  <si>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</si>
  <si>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</si>
  <si>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</si>
  <si>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</si>
  <si>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</si>
  <si>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</si>
  <si>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</si>
  <si>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</si>
  <si>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</si>
  <si>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</si>
  <si>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</si>
  <si>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</si>
  <si>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</si>
  <si>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</si>
  <si>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</si>
  <si>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</si>
  <si>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</si>
  <si>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</si>
  <si>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</si>
  <si>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</si>
  <si>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</si>
  <si>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</si>
  <si>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</si>
  <si>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</si>
  <si>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</si>
  <si>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</si>
  <si>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</si>
  <si>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</si>
  <si>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</si>
  <si>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</si>
  <si>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</si>
  <si>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</si>
  <si>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</si>
  <si>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</si>
  <si>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</si>
  <si>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</si>
  <si>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</si>
  <si>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</si>
  <si>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</si>
  <si>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</si>
  <si>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</si>
  <si>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</si>
  <si>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</si>
  <si>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</si>
  <si>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</si>
  <si>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</si>
  <si>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</si>
  <si>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</si>
  <si>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</si>
  <si>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</si>
  <si>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</si>
  <si>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</si>
  <si>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</si>
  <si>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</si>
  <si>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</si>
  <si>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</si>
  <si>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</si>
  <si>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</si>
  <si>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</si>
  <si>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</si>
  <si>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</si>
  <si>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</si>
  <si>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</si>
  <si>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</si>
  <si>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</si>
  <si>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</si>
  <si>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</si>
  <si>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</si>
  <si>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</si>
  <si>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</si>
  <si>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</si>
  <si>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</si>
  <si>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</si>
  <si>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</si>
  <si>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</si>
  <si>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</si>
  <si>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</si>
  <si>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</si>
  <si>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</si>
  <si>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</si>
  <si>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</si>
  <si>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</si>
  <si>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</si>
  <si>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</si>
  <si>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</si>
  <si>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</si>
  <si>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</si>
  <si>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</si>
  <si>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</si>
  <si>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</si>
  <si>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</si>
  <si>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</si>
  <si>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</si>
  <si>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</si>
  <si>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</si>
  <si>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</si>
  <si>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</si>
  <si>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</si>
  <si>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</si>
  <si>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</si>
  <si>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</si>
  <si>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</si>
  <si>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</si>
  <si>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</si>
  <si>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</si>
  <si>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</si>
  <si>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</si>
  <si>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</si>
  <si>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</si>
  <si>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</si>
  <si>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</si>
  <si>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</si>
  <si>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</si>
  <si>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</si>
  <si>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</si>
  <si>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</si>
  <si>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</si>
  <si>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</si>
  <si>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</si>
  <si>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</si>
  <si>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</si>
  <si>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</si>
  <si>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</si>
  <si>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</si>
  <si>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</si>
  <si>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</si>
  <si>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</si>
  <si>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</si>
  <si>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</si>
  <si>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</si>
  <si>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</si>
  <si>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</si>
  <si>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</si>
  <si>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</si>
  <si>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</si>
  <si>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</si>
  <si>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</si>
  <si>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</si>
  <si>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</si>
  <si>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</si>
  <si>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</si>
  <si>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</si>
  <si>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</si>
  <si>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</si>
  <si>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</si>
  <si>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</si>
  <si>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</si>
  <si>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</si>
  <si>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</si>
  <si>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</si>
  <si>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</si>
  <si>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</si>
  <si>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</si>
  <si>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</si>
  <si>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</si>
  <si>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</si>
  <si>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</si>
  <si>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</si>
  <si>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</si>
  <si>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</si>
  <si>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</si>
  <si>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</si>
  <si>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</si>
  <si>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</si>
  <si>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</si>
  <si>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</si>
  <si>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</si>
  <si>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</si>
  <si>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</si>
  <si>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</si>
  <si>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</si>
  <si>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</si>
  <si>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</si>
  <si>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</si>
  <si>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</si>
  <si>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</si>
  <si>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</si>
  <si>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</si>
  <si>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</si>
  <si>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</si>
  <si>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</si>
  <si>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</si>
  <si>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</si>
  <si>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</si>
  <si>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</si>
  <si>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</si>
  <si>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</si>
  <si>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</si>
  <si>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</si>
  <si>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</si>
  <si>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</si>
  <si>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</si>
  <si>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</si>
  <si>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</si>
  <si>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</si>
  <si>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</si>
  <si>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</si>
  <si>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</si>
  <si>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</si>
  <si>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</si>
  <si>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</si>
  <si>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</si>
  <si>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</si>
  <si>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</si>
  <si>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</si>
  <si>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</si>
  <si>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</si>
  <si>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</si>
  <si>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</si>
  <si>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</si>
  <si>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</si>
  <si>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</si>
  <si>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</si>
  <si>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</si>
  <si>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</si>
  <si>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</si>
  <si>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</si>
  <si>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</si>
  <si>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</si>
  <si>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</si>
  <si>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</si>
  <si>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</si>
  <si>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</si>
  <si>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</si>
  <si>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</si>
  <si>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</si>
  <si>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</si>
  <si>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</si>
  <si>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</si>
  <si>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</si>
  <si>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</si>
  <si>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</si>
  <si>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</si>
  <si>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</si>
  <si>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</si>
  <si>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</si>
  <si>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</si>
  <si>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</si>
  <si>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</si>
  <si>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</si>
  <si>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</si>
  <si>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</si>
  <si>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</si>
  <si>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</si>
  <si>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</si>
  <si>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</si>
  <si>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</si>
  <si>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</si>
  <si>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</si>
  <si>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</si>
  <si>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</si>
  <si>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</si>
  <si>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</si>
  <si>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</si>
  <si>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</si>
  <si>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</si>
  <si>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</si>
  <si>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</si>
  <si>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</si>
  <si>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</si>
  <si>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</si>
  <si>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</si>
  <si>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</si>
  <si>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</si>
  <si>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</si>
  <si>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</si>
  <si>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</si>
  <si>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</si>
  <si>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</si>
  <si>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</si>
  <si>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</si>
  <si>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</si>
  <si>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</si>
  <si>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</si>
  <si>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</si>
  <si>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</si>
  <si>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</si>
  <si>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</si>
  <si>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</si>
  <si>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</si>
  <si>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</si>
  <si>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</si>
  <si>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</si>
  <si>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</si>
  <si>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</si>
  <si>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</si>
  <si>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</si>
  <si>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</si>
  <si>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</si>
  <si>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</si>
  <si>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</si>
  <si>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</si>
  <si>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</si>
  <si>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</si>
  <si>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</si>
  <si>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</si>
  <si>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</si>
  <si>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</si>
  <si>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</si>
  <si>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</si>
  <si>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</si>
  <si>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</si>
  <si>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</si>
  <si>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</si>
  <si>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</si>
  <si>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</si>
  <si>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</si>
  <si>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</si>
  <si>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</si>
  <si>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</si>
  <si>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</si>
  <si>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</si>
  <si>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</si>
  <si>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</si>
  <si>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</si>
  <si>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</si>
  <si>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</si>
  <si>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</si>
  <si>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</si>
  <si>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</si>
  <si>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</si>
  <si>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</si>
  <si>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</si>
  <si>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</si>
  <si>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</si>
  <si>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</si>
  <si>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</si>
  <si>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</si>
  <si>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</si>
  <si>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</si>
  <si>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</si>
  <si>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</si>
  <si>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</si>
  <si>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</si>
  <si>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</si>
  <si>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</si>
  <si>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</si>
  <si>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</si>
  <si>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</si>
  <si>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</si>
  <si>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</si>
  <si>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</si>
  <si>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</si>
  <si>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</si>
  <si>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</si>
  <si>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</si>
  <si>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</si>
  <si>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</si>
  <si>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</si>
  <si>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</si>
  <si>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</si>
  <si>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</si>
  <si>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</si>
  <si>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</si>
  <si>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</si>
  <si>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</si>
  <si>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</si>
  <si>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</si>
  <si>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</si>
  <si>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</si>
  <si>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</si>
  <si>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</si>
  <si>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</si>
  <si>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</si>
  <si>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</si>
  <si>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</si>
  <si>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</si>
  <si>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</si>
  <si>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</si>
  <si>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</si>
  <si>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</si>
  <si>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</si>
  <si>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</si>
  <si>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</si>
  <si>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</si>
  <si>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</si>
  <si>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</si>
  <si>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</si>
  <si>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</si>
  <si>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</si>
  <si>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</si>
  <si>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</si>
  <si>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</si>
  <si>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</si>
  <si>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</si>
  <si>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</si>
  <si>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</si>
  <si>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</si>
  <si>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</si>
  <si>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</si>
  <si>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</si>
  <si>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</si>
  <si>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</si>
  <si>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</si>
  <si>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</si>
  <si>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</si>
  <si>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</si>
  <si>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</si>
  <si>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</si>
  <si>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</si>
  <si>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</si>
  <si>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</si>
  <si>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</si>
  <si>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</si>
  <si>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</si>
  <si>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</si>
  <si>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</si>
  <si>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</si>
  <si>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</si>
  <si>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</si>
  <si>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</si>
  <si>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</si>
  <si>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</si>
  <si>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</si>
  <si>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</si>
  <si>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</si>
  <si>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</si>
  <si>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</si>
  <si>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</si>
  <si>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</si>
  <si>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</si>
  <si>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</si>
  <si>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</si>
  <si>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</si>
  <si>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</si>
  <si>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</si>
  <si>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</si>
  <si>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</si>
  <si>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</si>
  <si>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</si>
  <si>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</si>
  <si>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</si>
  <si>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</si>
  <si>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</si>
  <si>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</si>
  <si>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</si>
  <si>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</si>
  <si>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</si>
  <si>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</si>
  <si>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</si>
  <si>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</si>
  <si>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</si>
  <si>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</si>
  <si>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</si>
  <si>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</si>
  <si>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</si>
  <si>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</si>
  <si>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</si>
  <si>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</si>
  <si>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</si>
  <si>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</si>
  <si>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</si>
  <si>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</si>
  <si>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</si>
  <si>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</si>
  <si>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</si>
  <si>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</si>
  <si>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</si>
  <si>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</si>
  <si>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</si>
  <si>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</si>
  <si>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</si>
  <si>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</si>
  <si>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</si>
  <si>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</si>
  <si>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</si>
  <si>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</si>
  <si>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</si>
  <si>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</si>
  <si>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</si>
  <si>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</si>
  <si>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</si>
  <si>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</si>
  <si>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</si>
  <si>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</si>
  <si>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</si>
  <si>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</si>
  <si>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</si>
  <si>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</si>
  <si>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</si>
  <si>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</si>
  <si>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</si>
  <si>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</si>
  <si>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</si>
  <si>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</si>
  <si>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</si>
  <si>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</si>
  <si>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</si>
  <si>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</si>
  <si>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</si>
  <si>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</si>
  <si>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</si>
  <si>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</si>
  <si>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</si>
  <si>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</si>
  <si>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</si>
  <si>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</si>
  <si>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</si>
  <si>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</si>
  <si>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</si>
  <si>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</si>
  <si>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</si>
  <si>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</si>
  <si>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</si>
  <si>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</si>
  <si>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</si>
  <si>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</si>
  <si>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</si>
  <si>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</si>
  <si>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</si>
  <si>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</si>
  <si>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</si>
  <si>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</si>
  <si>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</si>
  <si>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</si>
  <si>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</si>
  <si>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</si>
  <si>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</si>
  <si>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</si>
  <si>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</si>
  <si>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</si>
  <si>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</si>
  <si>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</si>
  <si>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</si>
  <si>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</si>
  <si>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</si>
  <si>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</si>
  <si>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</si>
  <si>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</si>
  <si>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</si>
  <si>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</si>
  <si>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</si>
  <si>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</si>
  <si>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</si>
  <si>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</si>
  <si>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</si>
  <si>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</si>
  <si>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</si>
  <si>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</si>
  <si>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</si>
  <si>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</si>
  <si>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</si>
  <si>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</si>
  <si>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</si>
  <si>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</si>
  <si>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</si>
  <si>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</si>
  <si>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</si>
  <si>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</si>
  <si>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</si>
  <si>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</si>
  <si>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</si>
  <si>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</si>
  <si>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</si>
  <si>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</si>
  <si>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</si>
  <si>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</si>
  <si>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</si>
  <si>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</si>
  <si>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</si>
  <si>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</si>
  <si>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</si>
  <si>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</si>
  <si>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</si>
  <si>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</si>
  <si>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</si>
  <si>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</si>
  <si>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</si>
  <si>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</si>
  <si>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</si>
  <si>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</si>
  <si>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</si>
  <si>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</si>
  <si>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</si>
  <si>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</si>
  <si>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</si>
  <si>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</si>
  <si>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</si>
  <si>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</si>
  <si>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</si>
  <si>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</si>
  <si>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</si>
  <si>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</si>
  <si>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</si>
  <si>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</si>
  <si>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</si>
  <si>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</si>
  <si>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</si>
  <si>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</si>
  <si>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</si>
  <si>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</si>
  <si>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</si>
  <si>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</si>
  <si>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</si>
  <si>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</si>
  <si>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</si>
  <si>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</si>
  <si>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</si>
  <si>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</si>
  <si>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</si>
  <si>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</si>
  <si>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</si>
  <si>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</si>
  <si>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</si>
  <si>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</si>
  <si>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</si>
  <si>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</si>
  <si>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</si>
  <si>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</si>
  <si>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</si>
  <si>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</si>
  <si>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</si>
  <si>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</si>
  <si>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</si>
  <si>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</si>
  <si>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</si>
  <si>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</si>
  <si>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</si>
  <si>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</si>
  <si>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</si>
  <si>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</si>
  <si>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</si>
  <si>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</si>
  <si>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</si>
  <si>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</si>
  <si>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</si>
  <si>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</si>
  <si>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</si>
  <si>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</si>
  <si>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</si>
  <si>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</si>
  <si>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</si>
  <si>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</si>
  <si>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</si>
  <si>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</si>
  <si>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</si>
  <si>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</si>
  <si>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</si>
  <si>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</si>
  <si>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</si>
  <si>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</si>
  <si>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</si>
  <si>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</si>
  <si>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</si>
  <si>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</si>
  <si>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</si>
  <si>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</si>
  <si>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</si>
  <si>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</si>
  <si>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</si>
  <si>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</si>
  <si>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</si>
  <si>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</si>
  <si>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</si>
  <si>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</si>
  <si>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</si>
  <si>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</si>
  <si>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</si>
  <si>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</si>
  <si>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</si>
  <si>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</si>
  <si>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</si>
  <si>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</si>
  <si>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</si>
  <si>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</si>
  <si>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</si>
  <si>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</si>
  <si>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</si>
  <si>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</si>
  <si>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</si>
  <si>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</si>
  <si>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</si>
  <si>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</si>
  <si>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</si>
  <si>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</si>
  <si>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</si>
  <si>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</si>
  <si>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</si>
  <si>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</si>
  <si>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</si>
  <si>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</si>
  <si>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</si>
  <si>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</si>
  <si>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</si>
  <si>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</si>
  <si>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</si>
  <si>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</si>
  <si>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</si>
  <si>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</si>
  <si>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</si>
  <si>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</si>
  <si>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</si>
  <si>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</si>
  <si>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</si>
  <si>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</si>
  <si>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</si>
  <si>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</si>
  <si>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</si>
  <si>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</si>
  <si>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</si>
  <si>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</si>
  <si>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</si>
  <si>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</si>
  <si>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</si>
  <si>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</si>
  <si>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</si>
  <si>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</si>
  <si>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</si>
  <si>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</si>
  <si>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</si>
  <si>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</si>
  <si>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</si>
  <si>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</si>
  <si>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</si>
  <si>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</si>
  <si>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</si>
  <si>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</si>
  <si>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</si>
  <si>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</si>
  <si>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</si>
  <si>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</si>
  <si>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</si>
  <si>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</si>
  <si>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</si>
  <si>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</si>
  <si>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</si>
  <si>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</si>
  <si>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</si>
  <si>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</si>
  <si>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</si>
  <si>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</si>
  <si>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</si>
  <si>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</si>
  <si>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</si>
  <si>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</si>
  <si>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</si>
  <si>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</si>
  <si>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</si>
  <si>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</si>
  <si>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</si>
  <si>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</si>
  <si>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</si>
  <si>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</si>
  <si>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</si>
  <si>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</si>
  <si>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</si>
  <si>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</si>
  <si>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</si>
  <si>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</si>
  <si>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</si>
  <si>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</si>
  <si>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</si>
  <si>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</si>
  <si>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</si>
  <si>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</si>
  <si>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</si>
  <si>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</si>
  <si>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</si>
  <si>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</si>
  <si>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</si>
  <si>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</si>
  <si>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</si>
  <si>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</si>
  <si>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</si>
  <si>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</si>
  <si>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</si>
  <si>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</si>
  <si>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</si>
  <si>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</si>
  <si>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</si>
  <si>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</si>
  <si>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</si>
  <si>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</si>
  <si>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</si>
  <si>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</si>
  <si>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</si>
  <si>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</si>
  <si>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</si>
  <si>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</si>
  <si>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</si>
  <si>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</si>
  <si>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</si>
  <si>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</si>
  <si>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</si>
  <si>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</si>
  <si>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</si>
  <si>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</si>
  <si>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</si>
  <si>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</si>
  <si>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</si>
  <si>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</si>
  <si>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</si>
  <si>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</si>
  <si>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</si>
  <si>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</si>
  <si>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</si>
  <si>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</si>
  <si>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</si>
  <si>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</si>
  <si>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</si>
  <si>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</si>
  <si>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</si>
  <si>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</si>
  <si>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</si>
  <si>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</si>
  <si>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</si>
  <si>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</si>
  <si>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</si>
  <si>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</si>
  <si>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</si>
  <si>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</si>
  <si>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</si>
  <si>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</si>
  <si>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</si>
  <si>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</si>
  <si>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</si>
  <si>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</si>
  <si>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</si>
  <si>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</si>
  <si>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</si>
  <si>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</si>
  <si>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</si>
  <si>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</si>
  <si>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</si>
  <si>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</si>
  <si>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</si>
  <si>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</si>
  <si>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</si>
  <si>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</si>
  <si>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</si>
  <si>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</si>
  <si>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</si>
  <si>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</si>
  <si>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</si>
  <si>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</si>
  <si>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</si>
  <si>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</si>
  <si>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</si>
  <si>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</si>
  <si>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</si>
  <si>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</si>
  <si>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</si>
  <si>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</si>
  <si>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</si>
  <si>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</si>
  <si>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</si>
  <si>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</si>
  <si>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</si>
  <si>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</si>
  <si>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</si>
  <si>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</si>
  <si>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</si>
  <si>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</si>
  <si>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</si>
  <si>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</si>
  <si>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</si>
  <si>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</si>
  <si>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</si>
  <si>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</si>
  <si>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</si>
  <si>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</si>
  <si>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</si>
  <si>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</si>
  <si>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</si>
  <si>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</si>
  <si>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</si>
  <si>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</si>
  <si>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</si>
  <si>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</si>
  <si>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</si>
  <si>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</si>
  <si>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</si>
  <si>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</si>
  <si>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</si>
  <si>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</si>
  <si>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</si>
  <si>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</si>
  <si>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</si>
  <si>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</si>
  <si>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</si>
  <si>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</si>
  <si>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</si>
  <si>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</si>
  <si>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</si>
  <si>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</si>
  <si>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</si>
  <si>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</si>
  <si>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</si>
  <si>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</si>
  <si>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</si>
  <si>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</si>
  <si>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</si>
  <si>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</si>
  <si>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</si>
  <si>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</si>
  <si>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</si>
  <si>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</si>
  <si>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</si>
  <si>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</si>
  <si>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</si>
  <si>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</si>
  <si>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</si>
  <si>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</si>
  <si>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</si>
  <si>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</si>
  <si>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</si>
  <si>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</si>
  <si>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</si>
  <si>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</si>
  <si>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</si>
  <si>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</si>
  <si>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</si>
  <si>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</si>
  <si>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</si>
  <si>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</si>
  <si>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</si>
  <si>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</si>
  <si>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</si>
  <si>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</si>
  <si>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</si>
  <si>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</si>
  <si>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</si>
  <si>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</si>
  <si>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</si>
  <si>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</si>
  <si>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</si>
  <si>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</si>
  <si>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</si>
  <si>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</si>
  <si>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</si>
  <si>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</si>
  <si>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</si>
  <si>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</si>
  <si>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</si>
  <si>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</si>
  <si>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</si>
  <si>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</si>
  <si>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</si>
  <si>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</si>
  <si>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</si>
  <si>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</si>
  <si>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</si>
  <si>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</si>
  <si>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</si>
  <si>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</si>
  <si>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</si>
  <si>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</si>
  <si>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</si>
  <si>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</si>
  <si>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</si>
  <si>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</si>
  <si>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</si>
  <si>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</si>
  <si>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</si>
  <si>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</si>
  <si>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</si>
  <si>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</si>
  <si>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</si>
  <si>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</si>
  <si>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</si>
  <si>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</si>
  <si>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</si>
  <si>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</si>
  <si>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</si>
  <si>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</si>
  <si>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</si>
  <si>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</si>
  <si>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</si>
  <si>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</si>
  <si>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</si>
  <si>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</si>
  <si>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</si>
  <si>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</si>
  <si>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</si>
  <si>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</si>
  <si>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</si>
  <si>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</si>
  <si>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</si>
  <si>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</si>
  <si>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</si>
  <si>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</si>
  <si>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</si>
  <si>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</si>
  <si>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</si>
  <si>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</si>
  <si>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</si>
  <si>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</si>
  <si>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</si>
  <si>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</si>
  <si>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</si>
  <si>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</si>
  <si>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</si>
  <si>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</si>
  <si>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</si>
  <si>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</si>
  <si>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</si>
  <si>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</si>
  <si>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</si>
  <si>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</si>
  <si>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</si>
  <si>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</si>
  <si>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</si>
  <si>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</si>
  <si>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</si>
  <si>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</si>
  <si>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</si>
  <si>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</si>
  <si>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</si>
  <si>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</si>
  <si>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</si>
  <si>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</si>
  <si>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</si>
  <si>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</si>
  <si>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</si>
  <si>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</si>
  <si>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</si>
  <si>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</si>
  <si>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</si>
  <si>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</si>
  <si>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</si>
  <si>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</si>
  <si>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</si>
  <si>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</si>
  <si>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</si>
  <si>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</si>
  <si>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</si>
  <si>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</si>
  <si>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</si>
  <si>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</si>
  <si>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</si>
  <si>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</si>
  <si>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</si>
  <si>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</si>
  <si>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</si>
  <si>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</si>
  <si>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</si>
  <si>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</si>
  <si>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</si>
  <si>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</si>
  <si>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</si>
  <si>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</si>
  <si>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</si>
  <si>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</si>
  <si>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</si>
  <si>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</si>
  <si>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</si>
  <si>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</si>
  <si>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</si>
  <si>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</si>
  <si>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</si>
  <si>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</si>
  <si>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</si>
  <si>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</si>
  <si>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</si>
  <si>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</si>
  <si>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</si>
  <si>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</si>
  <si>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</si>
  <si>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</si>
  <si>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</si>
  <si>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</si>
  <si>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</si>
  <si>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</si>
  <si>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</si>
  <si>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</si>
  <si>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</si>
  <si>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</si>
  <si>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</si>
  <si>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</si>
  <si>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</si>
  <si>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</si>
  <si>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</si>
  <si>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</si>
  <si>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</si>
  <si>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</si>
  <si>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</si>
  <si>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</si>
  <si>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</si>
  <si>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</si>
  <si>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</si>
  <si>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</si>
  <si>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</si>
  <si>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</si>
  <si>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</si>
  <si>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</si>
  <si>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</si>
  <si>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</si>
  <si>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</si>
  <si>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</si>
  <si>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</si>
  <si>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</si>
  <si>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</si>
  <si>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</si>
  <si>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</si>
  <si>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</si>
  <si>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</si>
  <si>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</si>
  <si>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</si>
  <si>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</si>
  <si>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</si>
  <si>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</si>
  <si>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</si>
  <si>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</si>
  <si>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</si>
  <si>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</si>
  <si>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</si>
  <si>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</si>
  <si>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</si>
  <si>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</si>
  <si>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</si>
  <si>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</si>
  <si>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</si>
  <si>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</si>
  <si>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</si>
  <si>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</si>
  <si>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</si>
  <si>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</si>
  <si>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</si>
  <si>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</si>
  <si>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</si>
  <si>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</si>
  <si>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</si>
  <si>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</si>
  <si>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</si>
  <si>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</si>
  <si>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</si>
  <si>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</si>
  <si>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</si>
  <si>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</si>
  <si>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</si>
  <si>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</si>
  <si>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</si>
  <si>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</si>
  <si>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</si>
  <si>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</si>
  <si>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</si>
  <si>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</si>
  <si>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</si>
  <si>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</si>
  <si>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</si>
  <si>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</si>
  <si>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</si>
  <si>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</si>
  <si>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</si>
  <si>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</si>
  <si>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</si>
  <si>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</si>
  <si>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</si>
  <si>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</si>
  <si>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</si>
  <si>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</si>
  <si>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</si>
  <si>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</si>
  <si>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</si>
  <si>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</si>
  <si>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</si>
  <si>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</si>
  <si>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</si>
  <si>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</si>
  <si>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</si>
  <si>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</si>
  <si>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</si>
  <si>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</si>
  <si>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</si>
  <si>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</si>
  <si>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</si>
  <si>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</si>
  <si>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</si>
  <si>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</si>
  <si>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</si>
  <si>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</si>
  <si>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</si>
  <si>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</si>
  <si>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</si>
  <si>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</si>
  <si>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</si>
  <si>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</si>
  <si>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</si>
  <si>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</si>
  <si>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</si>
  <si>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</si>
  <si>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</si>
  <si>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</si>
  <si>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</si>
  <si>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</si>
  <si>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</si>
  <si>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</si>
  <si>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</si>
  <si>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</si>
  <si>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</si>
  <si>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</si>
  <si>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</si>
  <si>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</si>
  <si>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</si>
  <si>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</si>
  <si>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</si>
  <si>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</si>
  <si>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</si>
  <si>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</si>
  <si>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</si>
  <si>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</si>
  <si>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</si>
  <si>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</si>
  <si>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</si>
  <si>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</si>
  <si>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</si>
  <si>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</si>
  <si>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</si>
  <si>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</si>
  <si>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</si>
  <si>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</si>
  <si>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</si>
  <si>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</si>
  <si>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</si>
  <si>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</si>
  <si>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</si>
  <si>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</si>
  <si>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</si>
  <si>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</si>
  <si>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</si>
  <si>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</si>
  <si>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</si>
  <si>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</si>
  <si>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</si>
  <si>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</si>
  <si>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</si>
  <si>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</si>
  <si>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</si>
  <si>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</si>
  <si>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</si>
  <si>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</si>
  <si>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</si>
  <si>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</si>
  <si>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</si>
  <si>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</si>
  <si>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</si>
  <si>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</si>
  <si>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</si>
  <si>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</si>
  <si>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</si>
  <si>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</si>
  <si>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</si>
  <si>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</si>
  <si>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</si>
  <si>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</si>
  <si>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</si>
  <si>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</si>
  <si>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</si>
  <si>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</si>
  <si>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</si>
  <si>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</si>
  <si>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</si>
  <si>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</si>
  <si>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</si>
  <si>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</si>
  <si>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</si>
  <si>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</si>
  <si>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</si>
  <si>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</si>
  <si>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</si>
  <si>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</si>
  <si>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</si>
  <si>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</si>
  <si>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</si>
  <si>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</si>
  <si>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</si>
  <si>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</si>
  <si>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</si>
  <si>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</si>
  <si>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</si>
  <si>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</si>
  <si>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</si>
  <si>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</si>
  <si>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</si>
  <si>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</si>
  <si>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</si>
  <si>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</si>
  <si>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</si>
  <si>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</si>
  <si>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</si>
  <si>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</si>
  <si>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</si>
  <si>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</si>
  <si>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</si>
  <si>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</si>
  <si>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</si>
  <si>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</si>
  <si>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</si>
  <si>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</si>
  <si>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</si>
  <si>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</si>
  <si>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</si>
  <si>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</si>
  <si>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</si>
  <si>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</si>
  <si>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</si>
  <si>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</si>
  <si>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</si>
  <si>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</si>
  <si>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</si>
  <si>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</si>
  <si>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</si>
  <si>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</si>
  <si>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</si>
  <si>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</si>
  <si>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</si>
  <si>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</si>
  <si>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</si>
  <si>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</si>
  <si>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</si>
  <si>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</si>
  <si>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</si>
  <si>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</si>
  <si>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</si>
  <si>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</si>
  <si>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</si>
  <si>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</si>
  <si>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</si>
  <si>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</si>
  <si>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</si>
  <si>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</si>
  <si>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</si>
  <si>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</si>
  <si>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</si>
  <si>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</si>
  <si>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</si>
  <si>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</si>
  <si>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</si>
  <si>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</si>
  <si>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</si>
  <si>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</si>
  <si>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</si>
  <si>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</si>
  <si>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</si>
  <si>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</si>
  <si>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</si>
  <si>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</si>
  <si>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</si>
  <si>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</si>
  <si>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</si>
  <si>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</si>
  <si>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</si>
  <si>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</si>
  <si>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</si>
  <si>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</si>
  <si>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</si>
  <si>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</si>
  <si>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</si>
  <si>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</si>
  <si>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</si>
  <si>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</si>
  <si>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</si>
  <si>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</si>
  <si>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</si>
  <si>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</si>
  <si>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</si>
  <si>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</si>
  <si>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</si>
  <si>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</si>
  <si>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</si>
  <si>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</si>
  <si>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</si>
  <si>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</si>
  <si>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</si>
  <si>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</si>
  <si>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</si>
  <si>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</si>
  <si>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</si>
  <si>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</si>
  <si>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</si>
  <si>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</si>
  <si>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</si>
  <si>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</si>
  <si>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</si>
  <si>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</si>
  <si>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</si>
  <si>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</si>
  <si>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</si>
  <si>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</si>
  <si>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</si>
  <si>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</si>
  <si>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</si>
  <si>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</si>
  <si>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</si>
  <si>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</si>
  <si>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</si>
  <si>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</si>
  <si>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</si>
  <si>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</si>
  <si>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</si>
  <si>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</si>
  <si>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</si>
  <si>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</si>
  <si>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</si>
  <si>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</si>
  <si>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</si>
  <si>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</si>
  <si>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</si>
  <si>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</si>
  <si>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</si>
  <si>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</si>
  <si>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</si>
  <si>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</si>
  <si>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</si>
  <si>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</si>
  <si>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</si>
  <si>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</si>
  <si>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</si>
  <si>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</si>
  <si>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</si>
  <si>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</si>
  <si>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</si>
  <si>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</si>
  <si>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</si>
  <si>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</si>
  <si>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</si>
  <si>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</si>
  <si>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</si>
  <si>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</si>
  <si>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</si>
  <si>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</si>
  <si>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</si>
  <si>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</si>
  <si>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</si>
  <si>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</si>
  <si>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</si>
  <si>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</si>
  <si>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</si>
  <si>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</si>
  <si>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</si>
  <si>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</si>
  <si>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</si>
  <si>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</si>
  <si>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</si>
  <si>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</si>
  <si>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</si>
  <si>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</si>
  <si>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</si>
  <si>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</si>
  <si>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</si>
  <si>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</si>
  <si>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</si>
  <si>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</si>
  <si>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</si>
  <si>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</si>
  <si>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</si>
  <si>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</si>
  <si>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</si>
  <si>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</si>
  <si>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</si>
  <si>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</si>
  <si>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</si>
  <si>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</si>
  <si>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</si>
  <si>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</si>
  <si>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</si>
  <si>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</si>
  <si>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</si>
  <si>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</si>
  <si>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</si>
  <si>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</si>
  <si>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</si>
  <si>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</si>
  <si>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</si>
  <si>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</si>
  <si>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</si>
  <si>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</si>
  <si>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</si>
  <si>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</si>
  <si>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</si>
  <si>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</si>
  <si>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</si>
  <si>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</si>
  <si>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</si>
  <si>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</si>
  <si>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</si>
  <si>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</si>
  <si>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</si>
  <si>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</si>
  <si>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</si>
  <si>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</si>
  <si>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</si>
  <si>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</si>
  <si>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</si>
  <si>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</si>
  <si>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</si>
  <si>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</si>
  <si>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</si>
  <si>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</si>
  <si>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</si>
  <si>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</si>
  <si>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</si>
  <si>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</si>
  <si>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</si>
  <si>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</si>
  <si>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</si>
  <si>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</si>
  <si>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</si>
  <si>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</si>
  <si>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</si>
  <si>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</si>
  <si>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</si>
  <si>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</si>
  <si>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</si>
  <si>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</si>
  <si>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</si>
  <si>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</si>
  <si>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</si>
  <si>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</si>
  <si>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</si>
  <si>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</si>
  <si>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</si>
  <si>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</si>
  <si>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</si>
  <si>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</si>
  <si>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</si>
  <si>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</si>
  <si>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</si>
  <si>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</si>
  <si>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</si>
  <si>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</si>
  <si>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</si>
  <si>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</si>
  <si>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</si>
  <si>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</si>
  <si>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</si>
  <si>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</si>
  <si>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</si>
  <si>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</si>
  <si>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</si>
  <si>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</si>
  <si>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</si>
  <si>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</si>
  <si>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</si>
  <si>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</si>
  <si>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</si>
  <si>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</si>
  <si>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</si>
  <si>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</si>
  <si>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</si>
  <si>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</si>
  <si>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</si>
  <si>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</si>
  <si>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</si>
  <si>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</si>
  <si>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</si>
  <si>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</si>
  <si>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</si>
  <si>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</si>
  <si>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</si>
  <si>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</si>
  <si>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</si>
  <si>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</si>
  <si>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</si>
  <si>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</si>
  <si>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</si>
  <si>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</si>
  <si>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</si>
  <si>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</si>
  <si>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</si>
  <si>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</si>
  <si>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</si>
  <si>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</si>
  <si>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</si>
  <si>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</si>
  <si>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</si>
  <si>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</si>
  <si>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</si>
  <si>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</si>
  <si>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</si>
  <si>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</si>
  <si>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</si>
  <si>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</si>
  <si>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</si>
  <si>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</si>
  <si>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</si>
  <si>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</si>
  <si>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</si>
  <si>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</si>
  <si>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</si>
  <si>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</si>
  <si>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</si>
  <si>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</si>
  <si>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</si>
  <si>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</si>
  <si>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</si>
  <si>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</si>
  <si>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</si>
  <si>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</si>
  <si>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</si>
  <si>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</si>
  <si>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</si>
  <si>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</si>
  <si>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</si>
  <si>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</si>
  <si>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</si>
  <si>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</si>
  <si>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</si>
  <si>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</si>
  <si>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</si>
  <si>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</si>
  <si>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</si>
  <si>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</si>
  <si>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</si>
  <si>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</si>
  <si>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</si>
  <si>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</si>
  <si>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</si>
  <si>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</si>
  <si>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</si>
  <si>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</si>
  <si>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</si>
  <si>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</si>
  <si>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</si>
  <si>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</si>
  <si>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</si>
  <si>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</si>
  <si>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</si>
  <si>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</si>
  <si>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</si>
  <si>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</si>
  <si>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</si>
  <si>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</si>
  <si>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</si>
  <si>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</si>
  <si>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</si>
  <si>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</si>
  <si>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</si>
  <si>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</si>
  <si>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</si>
  <si>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</si>
  <si>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</si>
  <si>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</si>
  <si>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</si>
  <si>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</si>
  <si>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</si>
  <si>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</si>
  <si>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</si>
  <si>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</si>
  <si>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</si>
  <si>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</si>
  <si>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</si>
  <si>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</si>
  <si>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</si>
  <si>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</si>
  <si>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</si>
  <si>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</si>
  <si>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</si>
  <si>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</si>
  <si>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</si>
  <si>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</si>
  <si>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</si>
  <si>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</si>
  <si>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</si>
  <si>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</si>
  <si>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</si>
  <si>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</si>
  <si>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</si>
  <si>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</si>
  <si>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</si>
  <si>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</si>
  <si>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</si>
  <si>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</si>
  <si>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</si>
  <si>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</si>
  <si>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</si>
  <si>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</si>
  <si>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</si>
  <si>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</si>
  <si>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</si>
  <si>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</si>
  <si>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</si>
  <si>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</si>
  <si>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</si>
  <si>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</si>
  <si>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</si>
  <si>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</si>
  <si>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</si>
  <si>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</si>
  <si>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</si>
  <si>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</si>
  <si>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</si>
  <si>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</si>
  <si>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</si>
  <si>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</si>
  <si>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</si>
  <si>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</si>
  <si>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</si>
  <si>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</si>
  <si>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</si>
  <si>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</si>
  <si>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</si>
  <si>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</si>
  <si>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</si>
  <si>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</si>
  <si>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</si>
  <si>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</si>
  <si>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</si>
  <si>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</si>
  <si>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</si>
  <si>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</si>
  <si>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</si>
  <si>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</si>
  <si>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</si>
  <si>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</si>
  <si>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</si>
  <si>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</si>
  <si>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</si>
  <si>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</si>
  <si>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</si>
  <si>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</si>
  <si>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</si>
  <si>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</si>
  <si>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</si>
  <si>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</si>
  <si>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</si>
  <si>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</si>
  <si>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</si>
  <si>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</si>
  <si>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</si>
  <si>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</si>
  <si>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</si>
  <si>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</si>
  <si>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</si>
  <si>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</si>
  <si>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</si>
  <si>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</si>
  <si>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</si>
  <si>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</si>
  <si>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</si>
  <si>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</si>
  <si>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</si>
  <si>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</si>
  <si>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</si>
  <si>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</si>
  <si>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</si>
  <si>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</si>
  <si>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</si>
  <si>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</si>
  <si>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</si>
  <si>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</si>
  <si>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</si>
  <si>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</si>
  <si>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</si>
  <si>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</si>
  <si>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</si>
  <si>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</si>
  <si>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</si>
  <si>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</si>
  <si>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</si>
  <si>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</si>
  <si>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</si>
  <si>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</si>
  <si>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</si>
  <si>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</si>
  <si>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</si>
  <si>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</si>
  <si>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</si>
  <si>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</si>
  <si>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</si>
  <si>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</si>
  <si>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</si>
  <si>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</si>
  <si>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</si>
  <si>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</si>
  <si>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</si>
  <si>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</si>
  <si>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</si>
  <si>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</si>
  <si>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</si>
  <si>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</si>
  <si>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</si>
  <si>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</si>
  <si>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</si>
  <si>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</si>
  <si>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</si>
  <si>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</si>
  <si>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</si>
  <si>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</si>
  <si>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</si>
  <si>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</si>
  <si>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</si>
  <si>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</si>
  <si>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</si>
  <si>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</si>
  <si>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</si>
  <si>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</si>
  <si>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</si>
  <si>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</si>
  <si>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</si>
  <si>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</si>
  <si>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</si>
  <si>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</si>
  <si>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</si>
  <si>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</si>
  <si>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</si>
  <si>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</si>
  <si>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</si>
  <si>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</si>
  <si>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</si>
  <si>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</si>
  <si>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</si>
  <si>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</si>
  <si>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</si>
  <si>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</si>
  <si>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</si>
  <si>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</si>
  <si>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</si>
  <si>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</si>
  <si>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</si>
  <si>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</si>
  <si>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</si>
  <si>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</si>
  <si>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</si>
  <si>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</si>
  <si>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</si>
  <si>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</si>
  <si>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</si>
  <si>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</si>
  <si>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</si>
  <si>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</si>
  <si>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</si>
  <si>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</si>
  <si>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</si>
  <si>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</si>
  <si>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</si>
  <si>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</si>
  <si>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</si>
  <si>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</si>
  <si>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</si>
  <si>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</si>
  <si>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</si>
  <si>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</si>
  <si>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</si>
  <si>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</si>
  <si>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</si>
  <si>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</si>
  <si>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</si>
  <si>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</si>
  <si>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</si>
  <si>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</si>
  <si>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</si>
  <si>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</si>
  <si>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</si>
  <si>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</si>
  <si>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</si>
  <si>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</si>
  <si>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</si>
  <si>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</si>
  <si>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</si>
  <si>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</si>
  <si>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</si>
  <si>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</si>
  <si>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</si>
  <si>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</si>
  <si>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</si>
  <si>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</si>
  <si>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</si>
  <si>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</si>
  <si>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</si>
  <si>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</si>
  <si>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</si>
  <si>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</si>
  <si>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</si>
  <si>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</si>
  <si>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</si>
  <si>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</si>
  <si>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</si>
  <si>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</si>
  <si>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</si>
  <si>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</si>
  <si>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</si>
  <si>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</si>
  <si>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</si>
  <si>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</si>
  <si>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</si>
  <si>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</si>
  <si>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</si>
  <si>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</si>
  <si>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</si>
  <si>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</si>
  <si>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</si>
  <si>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</si>
  <si>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</si>
  <si>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</si>
  <si>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</si>
  <si>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</si>
  <si>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</si>
  <si>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</si>
  <si>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</si>
  <si>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</si>
  <si>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</si>
  <si>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</si>
  <si>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</si>
  <si>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</si>
  <si>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</si>
  <si>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</si>
  <si>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</si>
  <si>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</si>
  <si>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</si>
  <si>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</si>
  <si>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</si>
  <si>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</si>
  <si>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</si>
  <si>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</si>
  <si>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</si>
  <si>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</si>
  <si>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</si>
  <si>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</si>
  <si>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</si>
  <si>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</si>
  <si>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</si>
  <si>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</si>
  <si>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</si>
  <si>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</si>
  <si>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</si>
  <si>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</si>
  <si>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</si>
  <si>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</si>
  <si>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</si>
  <si>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</si>
  <si>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</si>
  <si>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</si>
  <si>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</si>
  <si>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</si>
  <si>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</si>
  <si>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</si>
  <si>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</si>
  <si>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</si>
  <si>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</si>
  <si>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</si>
  <si>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</si>
  <si>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</si>
  <si>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</si>
  <si>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</si>
  <si>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</si>
  <si>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</si>
  <si>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</si>
  <si>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</si>
  <si>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</si>
  <si>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</si>
  <si>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</si>
  <si>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</si>
  <si>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</si>
  <si>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</si>
  <si>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</si>
  <si>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</si>
  <si>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</si>
  <si>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</si>
  <si>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</si>
  <si>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</si>
  <si>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</si>
  <si>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</si>
  <si>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</si>
  <si>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</si>
  <si>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</si>
  <si>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</si>
  <si>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</si>
  <si>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</si>
  <si>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</si>
  <si>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</si>
  <si>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</si>
  <si>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</si>
  <si>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</si>
  <si>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</si>
  <si>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</si>
  <si>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</si>
  <si>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</si>
  <si>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</si>
  <si>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</si>
  <si>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</si>
  <si>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</si>
  <si>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</si>
  <si>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</si>
  <si>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</si>
  <si>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</si>
  <si>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</si>
  <si>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</si>
  <si>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</si>
  <si>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</si>
  <si>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</si>
  <si>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</si>
  <si>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</si>
  <si>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</si>
  <si>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</si>
  <si>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</si>
  <si>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</si>
  <si>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</si>
  <si>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</si>
  <si>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</si>
  <si>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</si>
  <si>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</si>
  <si>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</si>
  <si>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</si>
  <si>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</si>
  <si>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</si>
  <si>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</si>
  <si>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</si>
  <si>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</si>
  <si>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</si>
  <si>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</si>
  <si>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</si>
  <si>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</si>
  <si>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</si>
  <si>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</si>
  <si>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</si>
  <si>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</si>
  <si>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</si>
  <si>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</si>
  <si>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</si>
  <si>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</si>
  <si>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</si>
  <si>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</si>
  <si>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</si>
  <si>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</si>
  <si>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</si>
  <si>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</si>
  <si>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</si>
  <si>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</si>
  <si>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</si>
  <si>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</si>
  <si>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</si>
  <si>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</si>
  <si>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</si>
  <si>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</si>
  <si>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</si>
  <si>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</si>
  <si>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</si>
  <si>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</si>
  <si>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</si>
  <si>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</si>
  <si>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</si>
  <si>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</si>
  <si>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</si>
  <si>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</si>
  <si>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</si>
  <si>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</si>
  <si>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</si>
  <si>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</si>
  <si>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</si>
  <si>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</si>
  <si>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</si>
  <si>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</si>
  <si>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</si>
  <si>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</si>
  <si>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</si>
  <si>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</si>
  <si>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</si>
  <si>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</si>
  <si>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</si>
  <si>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</si>
  <si>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</si>
  <si>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</si>
  <si>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</si>
  <si>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</si>
  <si>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</si>
  <si>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</si>
  <si>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</si>
  <si>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</si>
  <si>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</si>
  <si>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</si>
  <si>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</si>
  <si>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</si>
  <si>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</si>
  <si>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</si>
  <si>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</si>
  <si>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</si>
  <si>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</si>
  <si>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</si>
  <si>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</si>
  <si>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</si>
  <si>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</si>
  <si>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</si>
  <si>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</si>
  <si>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</si>
  <si>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</si>
  <si>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</si>
  <si>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</si>
  <si>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</si>
  <si>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</si>
  <si>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</si>
  <si>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</si>
  <si>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</si>
  <si>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</si>
  <si>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</si>
  <si>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</si>
  <si>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</si>
  <si>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</si>
  <si>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</si>
  <si>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</si>
  <si>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</si>
  <si>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</si>
  <si>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</si>
  <si>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</si>
  <si>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</si>
  <si>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</si>
  <si>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</si>
  <si>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</si>
  <si>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</si>
  <si>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</si>
  <si>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</si>
  <si>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</si>
  <si>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</si>
  <si>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</si>
  <si>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</si>
  <si>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</si>
  <si>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</si>
  <si>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</si>
  <si>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</si>
  <si>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</si>
  <si>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</si>
  <si>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</si>
  <si>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</si>
  <si>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</si>
  <si>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</si>
  <si>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</si>
  <si>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</si>
  <si>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</si>
  <si>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</si>
  <si>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</si>
  <si>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</si>
  <si>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</si>
  <si>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</si>
  <si>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</si>
  <si>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</si>
  <si>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</si>
  <si>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</si>
  <si>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</si>
  <si>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</si>
  <si>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</si>
  <si>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</si>
  <si>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</si>
  <si>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</si>
  <si>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</si>
  <si>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</si>
  <si>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</si>
  <si>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</si>
  <si>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</si>
  <si>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</si>
  <si>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</si>
  <si>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</si>
  <si>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</si>
  <si>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</si>
  <si>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</si>
  <si>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</si>
  <si>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</si>
  <si>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</si>
  <si>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</si>
  <si>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</si>
  <si>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</si>
  <si>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</si>
  <si>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</si>
  <si>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</si>
  <si>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</si>
  <si>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</si>
  <si>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</si>
  <si>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</si>
  <si>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</si>
  <si>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</si>
  <si>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</si>
  <si>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</si>
  <si>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</si>
  <si>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</si>
  <si>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</si>
  <si>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</si>
  <si>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</si>
  <si>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</si>
  <si>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</si>
  <si>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</si>
  <si>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</si>
  <si>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</si>
  <si>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</si>
  <si>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</si>
  <si>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</si>
  <si>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</si>
  <si>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</si>
  <si>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</si>
  <si>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</si>
  <si>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</si>
  <si>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</si>
  <si>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</si>
  <si>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</si>
  <si>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</si>
  <si>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</si>
  <si>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</si>
  <si>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</si>
  <si>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</si>
  <si>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</si>
  <si>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</si>
  <si>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</si>
  <si>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</si>
  <si>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</si>
  <si>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</si>
  <si>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</si>
  <si>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</si>
  <si>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</si>
  <si>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</si>
  <si>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</si>
  <si>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</si>
  <si>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</si>
  <si>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</si>
  <si>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</si>
  <si>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</si>
  <si>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</si>
  <si>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</si>
  <si>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</si>
  <si>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</si>
  <si>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</si>
  <si>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</si>
  <si>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</si>
  <si>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</si>
  <si>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</si>
  <si>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</si>
  <si>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</si>
  <si>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</si>
  <si>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</si>
  <si>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</si>
  <si>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</si>
  <si>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</si>
  <si>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</si>
  <si>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</si>
  <si>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</si>
  <si>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</si>
  <si>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</si>
  <si>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</si>
  <si>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</si>
  <si>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</si>
  <si>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</si>
  <si>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</si>
  <si>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</si>
  <si>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</si>
  <si>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</si>
  <si>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</si>
  <si>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</si>
  <si>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</si>
  <si>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</si>
  <si>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</si>
  <si>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</si>
  <si>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</si>
  <si>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</si>
  <si>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</si>
  <si>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</si>
  <si>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</si>
  <si>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</si>
  <si>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</si>
  <si>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</si>
  <si>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</si>
  <si>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</si>
  <si>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</si>
  <si>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</si>
  <si>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</si>
  <si>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</si>
  <si>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</si>
  <si>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</si>
  <si>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</si>
  <si>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</si>
  <si>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</si>
  <si>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</si>
  <si>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</si>
  <si>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</si>
  <si>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</si>
  <si>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</si>
  <si>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</si>
  <si>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</si>
  <si>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</si>
  <si>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</si>
  <si>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</si>
  <si>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</si>
  <si>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</si>
  <si>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</si>
  <si>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</si>
  <si>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</si>
  <si>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</si>
  <si>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</si>
  <si>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</si>
  <si>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</si>
  <si>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</si>
  <si>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</si>
  <si>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</si>
  <si>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</si>
  <si>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</si>
  <si>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</si>
  <si>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</si>
  <si>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</si>
  <si>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</si>
  <si>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</si>
  <si>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</si>
  <si>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</si>
  <si>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</si>
  <si>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</si>
  <si>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</si>
  <si>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</si>
  <si>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</si>
  <si>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</si>
  <si>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</si>
  <si>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</si>
  <si>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</si>
  <si>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</si>
  <si>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</si>
  <si>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</si>
  <si>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</si>
  <si>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</si>
  <si>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</si>
  <si>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</si>
  <si>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</si>
  <si>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</si>
  <si>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</si>
  <si>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</si>
  <si>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</si>
  <si>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</si>
  <si>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</si>
  <si>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</si>
  <si>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</si>
  <si>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</si>
  <si>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</si>
  <si>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</si>
  <si>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</si>
  <si>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</si>
  <si>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</si>
  <si>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</si>
  <si>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</si>
  <si>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</si>
  <si>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</si>
  <si>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</si>
  <si>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</si>
  <si>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</si>
  <si>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</si>
  <si>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</si>
  <si>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</si>
  <si>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</si>
  <si>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</si>
  <si>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</si>
  <si>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</si>
  <si>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</si>
  <si>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</si>
  <si>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</si>
  <si>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</si>
  <si>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</si>
  <si>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</si>
  <si>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</si>
  <si>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</si>
  <si>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</si>
  <si>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</si>
  <si>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</si>
  <si>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</si>
  <si>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</si>
  <si>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</si>
  <si>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</si>
  <si>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</si>
  <si>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</si>
  <si>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</si>
  <si>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</si>
  <si>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</si>
  <si>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</si>
  <si>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</si>
  <si>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</si>
  <si>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</si>
  <si>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</si>
  <si>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</si>
  <si>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</si>
  <si>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</si>
  <si>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</si>
  <si>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</si>
  <si>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</si>
  <si>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</si>
  <si>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</si>
  <si>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</si>
  <si>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</si>
  <si>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</si>
  <si>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</si>
  <si>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</si>
  <si>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</si>
  <si>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</si>
  <si>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</si>
  <si>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</si>
  <si>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</si>
  <si>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</si>
  <si>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</si>
  <si>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</si>
  <si>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</si>
  <si>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</si>
  <si>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</si>
  <si>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</si>
  <si>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</si>
  <si>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</si>
  <si>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</si>
  <si>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</si>
  <si>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</si>
  <si>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</si>
  <si>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</si>
  <si>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</si>
  <si>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</si>
  <si>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</si>
  <si>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</si>
  <si>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</si>
  <si>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</si>
  <si>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</si>
  <si>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</si>
  <si>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</si>
  <si>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</si>
  <si>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</si>
  <si>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</si>
  <si>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</si>
  <si>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</si>
  <si>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</si>
  <si>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</si>
  <si>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</si>
  <si>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</si>
  <si>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</si>
  <si>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</si>
  <si>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</si>
  <si>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</si>
  <si>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</si>
  <si>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</si>
  <si>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</si>
  <si>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</si>
  <si>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</si>
  <si>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</si>
  <si>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</si>
  <si>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</si>
  <si>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</si>
  <si>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</si>
  <si>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</si>
  <si>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</si>
  <si>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</si>
  <si>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</si>
  <si>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</si>
  <si>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</si>
  <si>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</si>
  <si>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</si>
  <si>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</si>
  <si>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</si>
  <si>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</si>
  <si>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</si>
  <si>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</si>
  <si>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</si>
  <si>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</si>
  <si>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</si>
  <si>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</si>
  <si>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</si>
  <si>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</si>
  <si>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</si>
  <si>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</si>
  <si>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</si>
  <si>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</si>
  <si>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</si>
  <si>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</si>
  <si>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</si>
  <si>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</si>
  <si>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</si>
  <si>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</si>
  <si>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</si>
  <si>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</si>
  <si>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</si>
  <si>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</si>
  <si>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</si>
  <si>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</si>
  <si>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</si>
  <si>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</si>
  <si>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</si>
  <si>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</si>
  <si>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</si>
  <si>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</si>
  <si>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</si>
  <si>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</si>
  <si>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</si>
  <si>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</si>
  <si>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</si>
  <si>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</si>
  <si>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</si>
  <si>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</si>
  <si>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</si>
  <si>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</si>
  <si>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</si>
  <si>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</si>
  <si>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</si>
  <si>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</si>
  <si>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</si>
  <si>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</si>
  <si>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</si>
  <si>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</si>
  <si>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</si>
  <si>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</si>
  <si>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</si>
  <si>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</si>
  <si>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</si>
  <si>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</si>
  <si>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</si>
  <si>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</si>
  <si>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</si>
  <si>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</si>
  <si>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</si>
  <si>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</si>
  <si>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</si>
  <si>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</si>
  <si>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</si>
  <si>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</si>
  <si>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</si>
  <si>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</si>
  <si>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</si>
  <si>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</si>
  <si>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</si>
  <si>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</si>
  <si>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</si>
  <si>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</si>
  <si>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</si>
  <si>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</si>
  <si>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</si>
  <si>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</si>
  <si>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</si>
  <si>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</si>
  <si>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</si>
  <si>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</si>
  <si>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</si>
  <si>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</si>
  <si>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</si>
  <si>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</si>
  <si>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</si>
  <si>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</si>
  <si>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</si>
  <si>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</si>
  <si>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</si>
  <si>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</si>
  <si>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</si>
  <si>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</si>
  <si>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</si>
  <si>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</si>
  <si>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</si>
  <si>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</si>
  <si>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</si>
  <si>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</si>
  <si>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</si>
  <si>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</si>
  <si>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</si>
  <si>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</si>
  <si>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</si>
  <si>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</si>
  <si>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</si>
  <si>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</si>
  <si>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</si>
  <si>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</si>
  <si>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</si>
  <si>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</si>
  <si>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</si>
  <si>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</si>
  <si>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</si>
  <si>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</si>
  <si>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</si>
  <si>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</si>
  <si>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</si>
  <si>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</si>
  <si>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</si>
  <si>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</si>
  <si>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</si>
  <si>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</si>
  <si>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</si>
  <si>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</si>
  <si>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</si>
  <si>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</si>
  <si>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</si>
  <si>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</si>
  <si>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</si>
  <si>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</si>
  <si>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</si>
  <si>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</si>
  <si>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</si>
  <si>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</si>
  <si>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</si>
  <si>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</si>
  <si>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</si>
  <si>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</si>
  <si>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</si>
  <si>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</si>
  <si>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</si>
  <si>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</si>
  <si>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</si>
  <si>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</si>
  <si>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</si>
  <si>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</si>
  <si>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</si>
  <si>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</si>
  <si>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</si>
  <si>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</si>
  <si>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</si>
  <si>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</si>
  <si>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</si>
  <si>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</si>
  <si>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</si>
  <si>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</si>
  <si>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</si>
  <si>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</si>
  <si>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</si>
  <si>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</si>
  <si>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</si>
  <si>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</si>
  <si>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</si>
  <si>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</si>
  <si>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</si>
  <si>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</si>
  <si>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</si>
  <si>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</si>
  <si>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</si>
  <si>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</si>
  <si>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</si>
  <si>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</si>
  <si>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</si>
  <si>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</si>
  <si>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</si>
  <si>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</si>
  <si>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</si>
  <si>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</si>
  <si>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</si>
  <si>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</si>
  <si>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</si>
  <si>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</si>
  <si>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</si>
  <si>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</si>
  <si>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</si>
  <si>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</si>
  <si>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</si>
  <si>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</si>
  <si>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</si>
  <si>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</si>
  <si>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</si>
  <si>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</si>
  <si>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</si>
  <si>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</si>
  <si>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</si>
  <si>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</si>
  <si>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</si>
  <si>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</si>
  <si>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</si>
  <si>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</si>
  <si>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</si>
  <si>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</si>
  <si>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</si>
  <si>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</si>
  <si>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</si>
  <si>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</si>
  <si>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</si>
  <si>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</si>
  <si>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</si>
  <si>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</si>
  <si>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</si>
  <si>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</si>
  <si>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</si>
  <si>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</si>
  <si>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</si>
  <si>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</si>
  <si>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</si>
  <si>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</si>
  <si>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</si>
  <si>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</si>
  <si>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</si>
  <si>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</si>
  <si>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</si>
  <si>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</si>
  <si>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</si>
  <si>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</si>
  <si>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</si>
  <si>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</si>
  <si>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</si>
  <si>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</si>
  <si>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</si>
  <si>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</si>
  <si>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</si>
  <si>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</si>
  <si>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</si>
  <si>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</si>
  <si>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</si>
  <si>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</si>
  <si>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</si>
  <si>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</si>
  <si>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</si>
  <si>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</si>
  <si>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</si>
  <si>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</si>
  <si>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</si>
  <si>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</si>
  <si>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</si>
  <si>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</si>
  <si>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</si>
  <si>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</si>
  <si>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</si>
  <si>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</si>
  <si>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</si>
  <si>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</si>
  <si>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</si>
  <si>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</si>
  <si>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</si>
  <si>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</si>
  <si>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</si>
  <si>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</si>
  <si>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</si>
  <si>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</si>
  <si>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</si>
  <si>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</si>
  <si>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</si>
  <si>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</si>
  <si>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</si>
  <si>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</si>
  <si>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</si>
  <si>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</si>
  <si>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</si>
  <si>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</si>
  <si>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</si>
  <si>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</si>
  <si>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</si>
  <si>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</si>
  <si>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</si>
  <si>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</si>
  <si>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</si>
  <si>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</si>
  <si>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</si>
  <si>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</si>
  <si>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</si>
  <si>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</si>
  <si>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</si>
  <si>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</si>
  <si>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</si>
  <si>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</si>
  <si>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</si>
  <si>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</si>
  <si>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</si>
  <si>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</si>
  <si>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</si>
  <si>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</si>
  <si>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</si>
  <si>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</si>
  <si>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</si>
  <si>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</si>
  <si>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</si>
  <si>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</si>
  <si>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</si>
  <si>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</si>
  <si>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</si>
  <si>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</si>
  <si>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</si>
  <si>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</si>
  <si>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</si>
  <si>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</si>
  <si>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</si>
  <si>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</si>
  <si>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</si>
  <si>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</si>
  <si>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</si>
  <si>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</si>
  <si>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</si>
  <si>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</si>
  <si>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</si>
  <si>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</si>
  <si>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</si>
  <si>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</si>
  <si>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</si>
  <si>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</si>
  <si>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</si>
  <si>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</si>
  <si>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</si>
  <si>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</si>
  <si>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</si>
  <si>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</si>
  <si>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</si>
  <si>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</si>
  <si>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</si>
  <si>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</si>
  <si>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</si>
  <si>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</si>
  <si>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</si>
  <si>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</si>
  <si>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</si>
  <si>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</si>
  <si>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</si>
  <si>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</si>
  <si>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</si>
  <si>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</si>
  <si>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</si>
  <si>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</si>
  <si>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</si>
  <si>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</si>
  <si>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</si>
  <si>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</si>
  <si>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</si>
  <si>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</si>
  <si>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</si>
  <si>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</si>
  <si>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</si>
  <si>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</si>
  <si>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</si>
  <si>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</si>
  <si>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</si>
  <si>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</si>
  <si>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</si>
  <si>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</si>
  <si>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</si>
  <si>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</si>
  <si>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</si>
  <si>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</si>
  <si>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</si>
  <si>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</si>
  <si>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</si>
  <si>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</si>
  <si>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</si>
  <si>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</si>
  <si>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</si>
  <si>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</si>
  <si>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</si>
  <si>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</si>
  <si>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</si>
  <si>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</si>
  <si>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</si>
  <si>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</si>
  <si>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</si>
  <si>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</si>
  <si>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</si>
  <si>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</si>
  <si>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</si>
  <si>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</si>
  <si>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</si>
  <si>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</si>
  <si>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</si>
  <si>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</si>
  <si>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</si>
  <si>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</si>
  <si>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</si>
  <si>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</si>
  <si>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</si>
  <si>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</si>
  <si>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</si>
  <si>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</si>
  <si>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</si>
  <si>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</si>
  <si>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</si>
  <si>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</si>
  <si>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</si>
  <si>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</si>
  <si>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</si>
  <si>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</si>
  <si>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</si>
  <si>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</si>
  <si>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</si>
  <si>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</si>
  <si>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</si>
  <si>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</si>
  <si>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</si>
  <si>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</si>
  <si>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</si>
  <si>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</si>
  <si>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</si>
  <si>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</si>
  <si>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</si>
  <si>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</si>
  <si>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</si>
  <si>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</si>
  <si>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</si>
  <si>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</si>
  <si>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</si>
  <si>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</si>
  <si>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</si>
  <si>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</si>
  <si>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</si>
  <si>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</si>
  <si>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</si>
  <si>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</si>
  <si>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</si>
  <si>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</si>
  <si>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</si>
  <si>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</si>
  <si>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</si>
  <si>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</si>
  <si>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</si>
  <si>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</si>
  <si>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</si>
  <si>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</si>
  <si>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</si>
  <si>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</si>
  <si>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</si>
  <si>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</si>
  <si>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</si>
  <si>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</si>
  <si>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</si>
  <si>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</si>
  <si>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</si>
  <si>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</si>
  <si>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</si>
  <si>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</si>
  <si>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</si>
  <si>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</si>
  <si>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</si>
  <si>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</si>
  <si>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</si>
  <si>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</si>
  <si>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</si>
  <si>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</si>
  <si>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</si>
  <si>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</si>
  <si>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</si>
  <si>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</si>
  <si>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</si>
  <si>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</si>
  <si>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</si>
  <si>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</si>
  <si>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</si>
  <si>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</si>
  <si>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</si>
  <si>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</si>
  <si>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</si>
  <si>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</si>
  <si>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</si>
  <si>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</si>
  <si>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</si>
  <si>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</si>
  <si>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</si>
  <si>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</si>
  <si>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</si>
  <si>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</si>
  <si>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</si>
  <si>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</si>
  <si>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</si>
  <si>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</si>
  <si>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</si>
  <si>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</si>
  <si>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</si>
  <si>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</si>
  <si>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</si>
  <si>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</si>
  <si>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</si>
  <si>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</si>
  <si>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</si>
  <si>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</si>
  <si>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</si>
  <si>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</si>
  <si>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</si>
  <si>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</si>
  <si>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</si>
  <si>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</si>
  <si>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</si>
  <si>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</si>
  <si>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</si>
  <si>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</si>
  <si>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</si>
  <si>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</si>
  <si>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</si>
  <si>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</si>
  <si>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</si>
  <si>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</si>
  <si>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</si>
  <si>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</si>
  <si>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</si>
  <si>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</si>
  <si>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</si>
  <si>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</si>
  <si>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</si>
  <si>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</si>
  <si>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</si>
  <si>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</si>
  <si>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</si>
  <si>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</si>
  <si>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</si>
  <si>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</si>
  <si>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</si>
  <si>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</si>
  <si>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</si>
  <si>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</si>
  <si>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</si>
  <si>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</si>
  <si>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</si>
  <si>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</si>
  <si>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</si>
  <si>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</si>
  <si>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</si>
  <si>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</si>
  <si>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</si>
  <si>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</si>
  <si>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</si>
  <si>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</si>
  <si>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</si>
  <si>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</si>
  <si>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</si>
  <si>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</si>
  <si>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</si>
  <si>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</si>
  <si>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</si>
  <si>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</si>
  <si>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</si>
  <si>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</si>
  <si>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</si>
  <si>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</si>
  <si>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</si>
  <si>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</si>
  <si>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</si>
  <si>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</si>
  <si>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</si>
  <si>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</si>
  <si>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</si>
  <si>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</si>
  <si>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</si>
  <si>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</si>
  <si>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</si>
  <si>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</si>
  <si>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</si>
  <si>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</si>
  <si>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</si>
  <si>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</si>
  <si>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</si>
  <si>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</si>
  <si>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</si>
  <si>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</si>
  <si>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</si>
  <si>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</si>
  <si>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</si>
  <si>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</si>
  <si>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</si>
  <si>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</si>
  <si>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</si>
  <si>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</si>
  <si>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</si>
  <si>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</si>
  <si>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</si>
  <si>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</si>
  <si>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</si>
  <si>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</si>
  <si>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</si>
  <si>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</si>
  <si>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</si>
  <si>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</si>
  <si>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</si>
  <si>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</si>
  <si>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</si>
  <si>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</si>
  <si>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</si>
  <si>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</si>
  <si>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</si>
  <si>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</si>
  <si>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</si>
  <si>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</si>
  <si>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</si>
  <si>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</si>
  <si>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</si>
  <si>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</si>
  <si>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</si>
  <si>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</si>
  <si>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</si>
  <si>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</si>
  <si>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</si>
  <si>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</si>
  <si>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</si>
  <si>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</si>
  <si>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</si>
  <si>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</si>
  <si>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</si>
  <si>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</si>
  <si>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</si>
  <si>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</si>
  <si>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</si>
  <si>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</si>
  <si>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</si>
  <si>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</si>
  <si>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</si>
  <si>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</si>
  <si>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</si>
  <si>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</si>
  <si>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</si>
  <si>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</si>
  <si>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</si>
  <si>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</si>
  <si>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</si>
  <si>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</si>
  <si>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</si>
  <si>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</si>
  <si>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</si>
  <si>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</si>
  <si>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</si>
  <si>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</si>
  <si>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</si>
  <si>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</si>
  <si>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</si>
  <si>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</si>
  <si>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</si>
  <si>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</si>
  <si>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</si>
  <si>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</si>
  <si>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</si>
  <si>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</si>
  <si>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</si>
  <si>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</si>
  <si>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</si>
  <si>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</si>
  <si>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</si>
  <si>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</si>
  <si>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</si>
  <si>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</si>
  <si>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</si>
  <si>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</si>
  <si>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</si>
  <si>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</si>
  <si>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</si>
  <si>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</si>
  <si>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</si>
  <si>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</si>
  <si>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</si>
  <si>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</si>
  <si>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</si>
  <si>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</si>
  <si>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</si>
  <si>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</si>
  <si>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</si>
  <si>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</si>
  <si>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</si>
  <si>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</si>
  <si>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</si>
  <si>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</si>
  <si>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</si>
  <si>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</si>
  <si>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</si>
  <si>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</si>
  <si>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</si>
  <si>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</si>
  <si>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</si>
  <si>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</si>
  <si>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</si>
  <si>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</si>
  <si>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</si>
  <si>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</si>
  <si>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</si>
  <si>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</si>
  <si>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</si>
  <si>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</si>
  <si>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</si>
  <si>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</si>
  <si>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</si>
  <si>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</si>
  <si>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</si>
  <si>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</si>
  <si>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</si>
  <si>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</si>
  <si>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</si>
  <si>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</si>
  <si>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</si>
  <si>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</si>
  <si>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</si>
  <si>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</si>
  <si>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</si>
  <si>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</si>
  <si>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</si>
  <si>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</si>
  <si>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</si>
  <si>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</si>
  <si>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</si>
  <si>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</si>
  <si>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</si>
  <si>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</si>
  <si>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</si>
  <si>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</si>
  <si>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</si>
  <si>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</si>
  <si>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</si>
  <si>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</si>
  <si>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</si>
  <si>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</si>
  <si>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</si>
  <si>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</si>
  <si>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</si>
  <si>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</si>
  <si>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</si>
  <si>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</si>
  <si>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</si>
  <si>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</si>
  <si>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</si>
  <si>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</si>
  <si>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</si>
  <si>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</si>
  <si>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</si>
  <si>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</si>
  <si>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</si>
  <si>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</si>
  <si>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</si>
  <si>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</si>
  <si>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</si>
  <si>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</si>
  <si>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</si>
  <si>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</si>
  <si>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</si>
  <si>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</si>
  <si>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</si>
  <si>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</si>
  <si>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</si>
  <si>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</si>
  <si>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</si>
  <si>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</si>
  <si>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</si>
  <si>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</si>
  <si>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</si>
  <si>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</si>
  <si>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</si>
  <si>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</si>
  <si>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</si>
  <si>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</si>
  <si>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</si>
  <si>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</si>
  <si>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</si>
  <si>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</si>
  <si>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</si>
  <si>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</si>
  <si>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</si>
  <si>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</si>
  <si>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</si>
  <si>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</si>
  <si>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</si>
  <si>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</si>
  <si>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</si>
  <si>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</si>
  <si>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</si>
  <si>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</si>
  <si>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</si>
  <si>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</si>
  <si>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</si>
  <si>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</si>
  <si>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</si>
  <si>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</si>
  <si>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</si>
  <si>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</si>
  <si>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</si>
  <si>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</si>
  <si>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</si>
  <si>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</si>
  <si>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</si>
  <si>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</si>
  <si>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</si>
  <si>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</si>
  <si>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</si>
  <si>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</si>
  <si>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</si>
  <si>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</si>
  <si>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</si>
  <si>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</si>
  <si>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</si>
  <si>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</si>
  <si>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</si>
  <si>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</si>
  <si>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</si>
  <si>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</si>
  <si>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</si>
  <si>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</si>
  <si>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</si>
  <si>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</si>
  <si>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</si>
  <si>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</si>
  <si>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</si>
  <si>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</si>
  <si>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</si>
  <si>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</si>
  <si>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</si>
  <si>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</si>
  <si>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</si>
  <si>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</si>
  <si>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</si>
  <si>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</si>
  <si>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</si>
  <si>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</si>
  <si>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</si>
  <si>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</si>
  <si>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</si>
  <si>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</si>
  <si>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</si>
  <si>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</si>
  <si>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</si>
  <si>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</si>
  <si>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</si>
  <si>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</si>
  <si>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</si>
  <si>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</si>
  <si>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</si>
  <si>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</si>
  <si>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</si>
  <si>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</si>
  <si>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</si>
  <si>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</si>
  <si>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</si>
  <si>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</si>
  <si>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</si>
  <si>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</si>
  <si>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</si>
  <si>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</si>
  <si>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</si>
  <si>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</si>
  <si>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</si>
  <si>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</si>
  <si>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</si>
  <si>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</si>
  <si>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</si>
  <si>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</si>
  <si>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</si>
  <si>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</si>
  <si>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</si>
  <si>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</si>
  <si>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</si>
  <si>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</si>
  <si>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</si>
  <si>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</si>
  <si>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</si>
  <si>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</si>
  <si>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</si>
  <si>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</si>
  <si>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</si>
  <si>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</si>
  <si>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</si>
  <si>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</si>
  <si>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</si>
  <si>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</si>
  <si>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</si>
  <si>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</si>
  <si>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</si>
  <si>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</si>
  <si>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</si>
  <si>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</si>
  <si>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</si>
  <si>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</si>
  <si>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</si>
  <si>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</si>
  <si>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</si>
  <si>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</si>
  <si>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</si>
  <si>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</si>
  <si>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</si>
  <si>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</si>
  <si>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</si>
  <si>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</si>
  <si>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</si>
  <si>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</si>
  <si>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</si>
  <si>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</si>
  <si>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</si>
  <si>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</si>
  <si>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</si>
  <si>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</si>
  <si>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</si>
  <si>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</si>
  <si>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</si>
  <si>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</si>
  <si>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</si>
  <si>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</si>
  <si>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</si>
  <si>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</si>
  <si>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</si>
  <si>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</si>
  <si>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</si>
  <si>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</si>
  <si>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</si>
  <si>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</si>
  <si>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</si>
  <si>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</si>
  <si>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</si>
  <si>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</si>
  <si>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</si>
  <si>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</si>
  <si>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</si>
  <si>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</si>
  <si>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</si>
  <si>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</si>
  <si>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</si>
  <si>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</si>
  <si>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</si>
  <si>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</si>
  <si>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</si>
  <si>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</si>
  <si>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</si>
  <si>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</si>
  <si>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</si>
  <si>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</si>
  <si>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</si>
  <si>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</si>
  <si>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</si>
  <si>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</si>
  <si>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</si>
  <si>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</si>
  <si>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</si>
  <si>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</si>
  <si>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</si>
  <si>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</si>
  <si>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</si>
  <si>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</si>
  <si>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</si>
  <si>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</si>
  <si>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</si>
  <si>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</si>
  <si>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</si>
  <si>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</si>
  <si>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</si>
  <si>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</si>
  <si>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</si>
  <si>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</si>
  <si>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</si>
  <si>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</si>
  <si>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</si>
  <si>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</si>
  <si>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</si>
  <si>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</si>
  <si>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</si>
  <si>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</si>
  <si>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</si>
  <si>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</si>
  <si>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</si>
  <si>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</si>
  <si>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</si>
  <si>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</si>
  <si>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</si>
  <si>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</si>
  <si>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</si>
  <si>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</si>
  <si>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</si>
  <si>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</si>
  <si>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</si>
  <si>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</si>
  <si>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</si>
  <si>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</si>
  <si>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</si>
  <si>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</si>
  <si>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</si>
  <si>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</si>
  <si>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</si>
  <si>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</si>
  <si>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</si>
  <si>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</si>
  <si>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</si>
  <si>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</si>
  <si>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</si>
  <si>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</si>
  <si>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</si>
  <si>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</si>
  <si>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</si>
  <si>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</si>
  <si>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</si>
  <si>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</si>
  <si>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</si>
  <si>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</si>
  <si>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</si>
  <si>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</si>
  <si>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</si>
  <si>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</si>
  <si>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</si>
  <si>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</si>
  <si>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</si>
  <si>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</si>
  <si>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</si>
  <si>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</si>
  <si>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</si>
  <si>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</si>
  <si>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</si>
  <si>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</si>
  <si>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</si>
  <si>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</si>
  <si>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</si>
  <si>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</si>
  <si>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</si>
  <si>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</si>
  <si>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</si>
  <si>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</si>
  <si>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</si>
  <si>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</si>
  <si>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</si>
  <si>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</si>
  <si>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</si>
  <si>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</si>
  <si>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</si>
  <si>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</si>
  <si>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</si>
  <si>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</si>
  <si>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</si>
  <si>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</si>
  <si>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</si>
  <si>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</si>
  <si>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</si>
  <si>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</si>
  <si>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</si>
  <si>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</si>
  <si>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</si>
  <si>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</si>
  <si>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</si>
  <si>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</si>
  <si>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</si>
  <si>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</si>
  <si>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</si>
  <si>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</si>
  <si>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</si>
  <si>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</si>
  <si>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</si>
  <si>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</si>
  <si>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</si>
  <si>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</si>
  <si>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</si>
  <si>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</si>
  <si>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</si>
  <si>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</si>
  <si>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</si>
  <si>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</si>
  <si>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</si>
  <si>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</si>
  <si>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</si>
  <si>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</si>
  <si>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</si>
  <si>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</si>
  <si>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</si>
  <si>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</si>
  <si>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</si>
  <si>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</si>
  <si>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</si>
  <si>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</si>
  <si>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</si>
  <si>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</si>
  <si>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</si>
  <si>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</si>
  <si>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</si>
  <si>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</si>
  <si>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</si>
  <si>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</si>
  <si>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</si>
  <si>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</si>
  <si>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</si>
  <si>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</si>
  <si>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</si>
  <si>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</si>
  <si>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</si>
  <si>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</si>
  <si>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</si>
  <si>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</si>
  <si>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</si>
  <si>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</si>
  <si>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</si>
  <si>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</si>
  <si>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</si>
  <si>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</si>
  <si>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</si>
  <si>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</si>
  <si>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</si>
  <si>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</si>
  <si>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</si>
  <si>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</si>
  <si>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</si>
  <si>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</si>
  <si>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</si>
  <si>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</si>
  <si>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</si>
  <si>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</si>
  <si>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</si>
  <si>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</si>
  <si>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</si>
  <si>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</si>
  <si>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</si>
  <si>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</si>
  <si>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</si>
  <si>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</si>
  <si>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</si>
  <si>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</si>
  <si>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</si>
  <si>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</si>
  <si>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</si>
  <si>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</si>
  <si>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</si>
  <si>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</si>
  <si>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</si>
  <si>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</si>
  <si>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</si>
  <si>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</si>
  <si>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</si>
  <si>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</si>
  <si>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</si>
  <si>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</si>
  <si>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</si>
  <si>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</si>
  <si>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</si>
  <si>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</si>
  <si>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</si>
  <si>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</si>
  <si>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</si>
  <si>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</si>
  <si>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</si>
  <si>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</si>
  <si>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</si>
  <si>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</si>
  <si>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</si>
  <si>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</si>
  <si>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</si>
  <si>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</si>
  <si>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</si>
  <si>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</si>
  <si>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</si>
  <si>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</si>
  <si>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</si>
  <si>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</si>
  <si>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</si>
  <si>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</si>
  <si>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</si>
  <si>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</si>
  <si>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</si>
  <si>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</si>
  <si>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</si>
  <si>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</si>
  <si>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</si>
  <si>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</si>
  <si>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</si>
  <si>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</si>
  <si>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</si>
  <si>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</si>
  <si>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</si>
  <si>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</si>
  <si>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</si>
  <si>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</si>
  <si>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</si>
  <si>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</si>
  <si>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</si>
  <si>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</si>
  <si>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</si>
  <si>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</si>
  <si>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</si>
  <si>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</si>
  <si>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</si>
  <si>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</si>
  <si>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</si>
  <si>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</si>
  <si>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</si>
  <si>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</si>
  <si>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</si>
  <si>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</si>
  <si>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</si>
  <si>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</si>
  <si>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</si>
  <si>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</si>
  <si>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</si>
  <si>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</si>
  <si>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</si>
  <si>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</si>
  <si>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</si>
  <si>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</si>
  <si>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</si>
  <si>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</si>
  <si>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</si>
  <si>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</si>
  <si>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</si>
  <si>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</si>
  <si>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</si>
  <si>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</si>
  <si>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</si>
  <si>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</si>
  <si>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</si>
  <si>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</si>
  <si>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</si>
  <si>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</si>
  <si>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</si>
  <si>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</si>
  <si>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</si>
  <si>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</si>
  <si>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</si>
  <si>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</si>
  <si>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</si>
  <si>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</si>
  <si>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</si>
  <si>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</si>
  <si>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</si>
  <si>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</si>
  <si>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</si>
  <si>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</si>
  <si>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</si>
  <si>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</si>
  <si>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</si>
  <si>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</si>
  <si>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</si>
  <si>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</si>
  <si>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</si>
  <si>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</si>
  <si>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</si>
  <si>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</si>
  <si>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</si>
  <si>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</si>
  <si>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</si>
  <si>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</si>
  <si>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</si>
  <si>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</si>
  <si>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</si>
  <si>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</si>
  <si>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</si>
  <si>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</si>
  <si>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</si>
  <si>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</si>
  <si>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</si>
  <si>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</si>
  <si>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</si>
  <si>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</si>
  <si>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</si>
  <si>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</si>
  <si>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</si>
  <si>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</si>
  <si>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</si>
  <si>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</si>
  <si>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</si>
  <si>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</si>
  <si>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</si>
  <si>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</si>
  <si>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</si>
  <si>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</si>
  <si>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</si>
  <si>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</si>
  <si>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</si>
  <si>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</si>
  <si>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</si>
  <si>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</si>
  <si>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</si>
  <si>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</si>
  <si>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</si>
  <si>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</si>
  <si>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</si>
  <si>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</si>
  <si>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</si>
  <si>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</si>
  <si>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</si>
  <si>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</si>
  <si>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</si>
  <si>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</si>
  <si>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</si>
  <si>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</si>
  <si>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</si>
  <si>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</si>
  <si>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</si>
  <si>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</si>
  <si>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</si>
  <si>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</si>
  <si>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</si>
  <si>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</si>
  <si>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</si>
  <si>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</si>
  <si>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</si>
  <si>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</si>
  <si>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</si>
  <si>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</si>
  <si>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</si>
  <si>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</si>
  <si>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</si>
  <si>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</si>
  <si>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</si>
  <si>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</si>
  <si>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</si>
  <si>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</si>
  <si>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</si>
  <si>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</si>
  <si>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</si>
  <si>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</si>
  <si>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</si>
  <si>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</si>
  <si>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</si>
  <si>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</si>
  <si>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</si>
  <si>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</si>
  <si>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</si>
  <si>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</si>
  <si>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</si>
  <si>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</si>
  <si>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</si>
  <si>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</si>
  <si>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</si>
  <si>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</si>
  <si>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</si>
  <si>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</si>
  <si>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</si>
  <si>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</si>
  <si>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</si>
  <si>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</si>
  <si>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</si>
  <si>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</si>
  <si>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</si>
  <si>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</si>
  <si>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</si>
  <si>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</si>
  <si>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</si>
  <si>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</si>
  <si>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</si>
  <si>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</si>
  <si>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</si>
  <si>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</si>
  <si>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</si>
  <si>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</si>
  <si>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</si>
  <si>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</si>
  <si>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</si>
  <si>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</si>
  <si>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</si>
  <si>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</si>
  <si>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</si>
  <si>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</si>
  <si>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</si>
  <si>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</si>
  <si>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</si>
  <si>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</si>
  <si>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</si>
  <si>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</si>
  <si>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</si>
  <si>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</si>
  <si>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</si>
  <si>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</si>
  <si>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</si>
  <si>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</si>
  <si>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</si>
  <si>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</si>
  <si>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</si>
  <si>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</si>
  <si>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</si>
  <si>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</si>
  <si>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</si>
  <si>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</si>
  <si>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</si>
  <si>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</si>
  <si>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</si>
  <si>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</si>
  <si>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</si>
  <si>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</si>
  <si>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</si>
  <si>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</si>
  <si>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</si>
  <si>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</si>
  <si>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</si>
  <si>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</si>
  <si>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</si>
  <si>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</si>
  <si>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</si>
  <si>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</si>
  <si>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</si>
  <si>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</si>
  <si>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</si>
  <si>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</si>
  <si>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</si>
  <si>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</si>
  <si>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</si>
  <si>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</si>
  <si>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</si>
  <si>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</si>
  <si>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</si>
  <si>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</si>
  <si>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</si>
  <si>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</si>
  <si>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</si>
  <si>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</si>
  <si>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</si>
  <si>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</si>
  <si>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</si>
  <si>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</si>
  <si>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</si>
  <si>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</si>
  <si>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</si>
  <si>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</si>
  <si>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</si>
  <si>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</si>
  <si>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</si>
  <si>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</si>
  <si>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</si>
  <si>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</si>
  <si>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</si>
  <si>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</si>
  <si>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</si>
  <si>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</si>
  <si>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</si>
  <si>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</si>
  <si>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</si>
  <si>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</si>
  <si>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</si>
  <si>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</si>
  <si>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</si>
  <si>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</si>
  <si>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</si>
  <si>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</si>
  <si>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</si>
  <si>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</si>
  <si>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</si>
  <si>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</si>
  <si>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</si>
  <si>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</si>
  <si>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</si>
  <si>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</si>
  <si>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</si>
  <si>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</si>
  <si>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</si>
  <si>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</si>
  <si>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</si>
  <si>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</si>
  <si>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</si>
  <si>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</si>
  <si>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</si>
  <si>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</si>
  <si>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</si>
  <si>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</si>
  <si>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</si>
  <si>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</si>
  <si>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</si>
  <si>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</si>
  <si>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</si>
  <si>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</si>
  <si>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</si>
  <si>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</si>
  <si>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</si>
  <si>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</si>
  <si>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</si>
  <si>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</si>
  <si>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</si>
  <si>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</si>
  <si>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</si>
  <si>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</si>
  <si>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</si>
  <si>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</si>
  <si>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</si>
  <si>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</si>
  <si>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</si>
  <si>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</si>
  <si>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</si>
  <si>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</si>
  <si>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</si>
  <si>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</si>
  <si>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</si>
  <si>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</si>
  <si>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</si>
  <si>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</si>
  <si>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</si>
  <si>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</si>
  <si>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</si>
  <si>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</si>
  <si>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</si>
  <si>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</si>
  <si>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</si>
  <si>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</si>
  <si>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</si>
  <si>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</si>
  <si>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</si>
  <si>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</si>
  <si>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</si>
  <si>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</si>
  <si>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</si>
  <si>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</si>
  <si>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</si>
  <si>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</si>
  <si>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</si>
  <si>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</si>
  <si>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</si>
  <si>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</si>
  <si>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</si>
  <si>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</si>
  <si>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</si>
  <si>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</si>
  <si>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</si>
  <si>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</si>
  <si>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</si>
  <si>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</si>
  <si>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</si>
  <si>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</si>
  <si>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</si>
  <si>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</si>
  <si>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</si>
  <si>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</si>
  <si>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</si>
  <si>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</si>
  <si>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</si>
  <si>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</si>
  <si>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</si>
  <si>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</si>
  <si>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</si>
  <si>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</si>
  <si>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</si>
  <si>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</si>
  <si>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</si>
  <si>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</si>
  <si>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</si>
  <si>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</si>
  <si>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</si>
  <si>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</si>
  <si>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</si>
  <si>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</si>
  <si>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</si>
  <si>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</si>
  <si>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</si>
  <si>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</si>
  <si>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</si>
  <si>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</si>
  <si>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</si>
  <si>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</si>
  <si>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</si>
  <si>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</si>
  <si>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</si>
  <si>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</si>
  <si>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</si>
  <si>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</si>
  <si>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</si>
  <si>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</si>
  <si>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</si>
  <si>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</si>
  <si>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</si>
  <si>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</si>
  <si>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</si>
  <si>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</si>
  <si>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</si>
  <si>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</si>
  <si>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</si>
  <si>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</si>
  <si>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</si>
  <si>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</si>
  <si>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</si>
  <si>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</si>
  <si>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</si>
  <si>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</si>
  <si>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</si>
  <si>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</si>
  <si>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</si>
  <si>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</si>
  <si>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</si>
  <si>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</si>
  <si>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</si>
  <si>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</si>
  <si>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</si>
  <si>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</si>
  <si>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</si>
  <si>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</si>
  <si>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</si>
  <si>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</si>
  <si>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</si>
  <si>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</si>
  <si>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</si>
  <si>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</si>
  <si>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</si>
  <si>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</si>
  <si>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</si>
  <si>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</si>
  <si>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</si>
  <si>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</si>
  <si>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</si>
  <si>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</si>
  <si>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</si>
  <si>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</si>
  <si>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</si>
  <si>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</si>
  <si>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</si>
  <si>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</si>
  <si>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</si>
  <si>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</si>
  <si>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</si>
  <si>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</si>
  <si>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</si>
  <si>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</si>
  <si>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</si>
  <si>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</si>
  <si>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</si>
  <si>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</si>
  <si>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</si>
  <si>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</si>
  <si>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</si>
  <si>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</si>
  <si>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</si>
  <si>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</si>
  <si>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</si>
  <si>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</si>
  <si>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</si>
  <si>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</si>
  <si>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</si>
  <si>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</si>
  <si>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</si>
  <si>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</si>
  <si>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</si>
  <si>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</si>
  <si>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</si>
  <si>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</si>
  <si>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</si>
  <si>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</si>
  <si>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</si>
  <si>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</si>
  <si>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</si>
  <si>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</si>
  <si>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</si>
  <si>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</si>
  <si>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</si>
  <si>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</si>
  <si>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</si>
  <si>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</si>
  <si>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</si>
  <si>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</si>
  <si>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</si>
  <si>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</si>
  <si>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</si>
  <si>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</si>
  <si>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</si>
  <si>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</si>
  <si>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</si>
  <si>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</si>
  <si>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</si>
  <si>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</si>
  <si>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</si>
  <si>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</si>
  <si>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</si>
  <si>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</si>
  <si>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</si>
  <si>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</si>
  <si>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</si>
  <si>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</si>
  <si>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</si>
  <si>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</si>
  <si>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</si>
  <si>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</si>
  <si>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</si>
  <si>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</si>
  <si>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</si>
  <si>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</si>
  <si>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</si>
  <si>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</si>
  <si>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</si>
  <si>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</si>
  <si>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</si>
  <si>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</si>
  <si>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</si>
  <si>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</si>
  <si>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</si>
  <si>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</si>
  <si>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</si>
  <si>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</si>
  <si>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</si>
  <si>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</si>
  <si>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</si>
  <si>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</si>
  <si>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</si>
  <si>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</si>
  <si>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</si>
  <si>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</si>
  <si>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</si>
  <si>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</si>
  <si>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</si>
  <si>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</si>
  <si>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</si>
  <si>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</si>
  <si>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</si>
  <si>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</si>
  <si>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</si>
  <si>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</si>
  <si>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</si>
  <si>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</si>
  <si>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</si>
  <si>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</si>
  <si>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</si>
  <si>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</si>
  <si>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</si>
  <si>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</si>
  <si>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</si>
  <si>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</si>
  <si>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</si>
  <si>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</si>
  <si>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</si>
  <si>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</si>
  <si>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</si>
  <si>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</si>
  <si>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</si>
  <si>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</si>
  <si>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</si>
  <si>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</si>
  <si>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</si>
  <si>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</si>
  <si>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</si>
  <si>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</si>
  <si>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</si>
  <si>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</si>
  <si>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</si>
  <si>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</si>
  <si>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</si>
  <si>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</si>
  <si>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</si>
  <si>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</si>
  <si>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</si>
  <si>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</si>
  <si>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</si>
  <si>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</si>
  <si>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</si>
  <si>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</si>
  <si>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</si>
  <si>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</si>
  <si>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</si>
  <si>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</si>
  <si>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</si>
  <si>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</si>
  <si>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</si>
  <si>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</si>
  <si>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</si>
  <si>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</si>
  <si>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</si>
  <si>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</si>
  <si>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</si>
  <si>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</si>
  <si>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</si>
  <si>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</si>
  <si>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</si>
  <si>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</si>
  <si>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</si>
  <si>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</si>
  <si>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</si>
  <si>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</si>
  <si>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</si>
  <si>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</si>
  <si>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</si>
  <si>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</si>
  <si>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</si>
  <si>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</si>
  <si>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</si>
  <si>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</si>
  <si>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</si>
  <si>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</si>
  <si>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</si>
  <si>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</si>
  <si>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</si>
  <si>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</si>
  <si>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</si>
  <si>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</si>
  <si>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</si>
  <si>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</si>
  <si>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</si>
  <si>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</si>
  <si>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</si>
  <si>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</si>
  <si>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</si>
  <si>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</si>
  <si>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</si>
  <si>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</si>
  <si>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</si>
  <si>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</si>
  <si>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</si>
  <si>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</si>
  <si>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</si>
  <si>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</si>
  <si>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</si>
  <si>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</si>
  <si>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</si>
  <si>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</si>
  <si>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</si>
  <si>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</si>
  <si>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</si>
  <si>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</si>
  <si>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</si>
  <si>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</si>
  <si>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</si>
  <si>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</si>
  <si>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</si>
  <si>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</si>
  <si>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</si>
  <si>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</si>
  <si>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</si>
  <si>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</si>
  <si>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</si>
  <si>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</si>
  <si>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</si>
  <si>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</si>
  <si>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</si>
  <si>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</si>
  <si>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</si>
  <si>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</si>
  <si>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</si>
  <si>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</si>
  <si>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</si>
  <si>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</si>
  <si>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</si>
  <si>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</si>
  <si>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</si>
  <si>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</si>
  <si>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</si>
  <si>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</si>
  <si>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</si>
  <si>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</si>
  <si>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</si>
  <si>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</si>
  <si>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</si>
  <si>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</si>
  <si>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</si>
  <si>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</si>
  <si>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</si>
  <si>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</si>
  <si>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</si>
  <si>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</si>
  <si>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</si>
  <si>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</si>
  <si>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</si>
  <si>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</si>
  <si>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</si>
  <si>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</si>
  <si>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</si>
  <si>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</si>
  <si>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</si>
  <si>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</si>
  <si>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</si>
  <si>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</si>
  <si>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</si>
  <si>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</si>
  <si>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</si>
  <si>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</si>
  <si>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</si>
  <si>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</si>
  <si>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</si>
  <si>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</si>
  <si>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</si>
  <si>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</si>
  <si>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</si>
  <si>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</si>
  <si>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</si>
  <si>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</si>
  <si>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</si>
  <si>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</si>
  <si>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</si>
  <si>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</si>
  <si>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</si>
  <si>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</si>
  <si>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</si>
  <si>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</si>
  <si>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</si>
  <si>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</si>
  <si>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</si>
  <si>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</si>
  <si>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</si>
  <si>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</si>
  <si>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</si>
  <si>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</si>
  <si>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</si>
  <si>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</si>
  <si>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</si>
  <si>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</si>
  <si>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</si>
  <si>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</si>
  <si>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</si>
  <si>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</si>
  <si>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</si>
  <si>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</si>
  <si>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</si>
  <si>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</si>
  <si>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</si>
  <si>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</si>
  <si>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</si>
  <si>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</si>
  <si>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</si>
  <si>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</si>
  <si>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</si>
  <si>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</si>
  <si>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</si>
  <si>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</si>
  <si>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</si>
  <si>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</si>
  <si>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</si>
  <si>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</si>
  <si>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</si>
  <si>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</si>
  <si>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</si>
  <si>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</si>
  <si>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</si>
  <si>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</si>
  <si>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</si>
  <si>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</si>
  <si>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</si>
  <si>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</si>
  <si>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</si>
  <si>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</si>
  <si>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</si>
  <si>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</si>
  <si>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</si>
  <si>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</si>
  <si>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</si>
  <si>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</si>
  <si>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</si>
  <si>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</si>
  <si>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</si>
  <si>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</si>
  <si>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</si>
  <si>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</si>
  <si>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</si>
  <si>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</si>
  <si>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</si>
  <si>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</si>
  <si>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</si>
  <si>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</si>
  <si>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</si>
  <si>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</si>
  <si>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</si>
  <si>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</si>
  <si>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</si>
  <si>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</si>
  <si>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</si>
  <si>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</si>
  <si>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</si>
  <si>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</si>
  <si>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</si>
  <si>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</si>
  <si>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</si>
  <si>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</si>
  <si>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</si>
  <si>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</si>
  <si>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</si>
  <si>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</si>
  <si>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</si>
  <si>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</si>
  <si>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</si>
  <si>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</si>
  <si>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</si>
  <si>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</si>
  <si>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</si>
  <si>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</si>
  <si>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</si>
  <si>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</si>
  <si>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</si>
  <si>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</si>
  <si>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</si>
  <si>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</si>
  <si>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</si>
  <si>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</si>
  <si>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</si>
  <si>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</si>
  <si>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</si>
  <si>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</si>
  <si>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</si>
  <si>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</si>
  <si>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</si>
  <si>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</si>
  <si>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</si>
  <si>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</si>
  <si>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</si>
  <si>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</si>
  <si>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</si>
  <si>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</si>
  <si>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</si>
  <si>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</si>
  <si>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</si>
  <si>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</si>
  <si>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</si>
  <si>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</si>
  <si>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</si>
  <si>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</si>
  <si>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</si>
  <si>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</si>
  <si>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</si>
  <si>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</si>
  <si>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</si>
  <si>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</si>
  <si>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</si>
  <si>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</si>
  <si>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</si>
  <si>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</si>
  <si>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</si>
  <si>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</si>
  <si>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</si>
  <si>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</si>
  <si>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</si>
  <si>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</si>
  <si>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</si>
  <si>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</si>
  <si>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</si>
  <si>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</si>
  <si>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</si>
  <si>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</si>
  <si>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</si>
  <si>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</si>
  <si>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</si>
  <si>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</si>
  <si>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</si>
  <si>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</si>
  <si>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</si>
  <si>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</si>
  <si>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</si>
  <si>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</si>
  <si>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</si>
  <si>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</si>
  <si>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</si>
  <si>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</si>
  <si>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</si>
  <si>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</si>
  <si>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</si>
  <si>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</si>
  <si>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</si>
  <si>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</si>
  <si>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</si>
  <si>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</si>
  <si>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</si>
  <si>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</si>
  <si>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</si>
  <si>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</si>
  <si>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</si>
  <si>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</si>
  <si>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</si>
  <si>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</si>
  <si>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</si>
  <si>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</si>
  <si>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</si>
  <si>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</si>
  <si>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</si>
  <si>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</si>
  <si>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</si>
  <si>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</si>
  <si>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</si>
  <si>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</si>
  <si>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</si>
  <si>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</si>
  <si>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</si>
  <si>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</si>
  <si>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</si>
  <si>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</si>
  <si>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</si>
  <si>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</si>
  <si>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</si>
  <si>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</si>
  <si>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</si>
  <si>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</si>
  <si>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</si>
  <si>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</si>
  <si>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</si>
  <si>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</si>
  <si>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</si>
  <si>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</si>
  <si>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</si>
  <si>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</si>
  <si>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</si>
  <si>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</si>
  <si>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</si>
  <si>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</si>
  <si>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</si>
  <si>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</si>
  <si>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</si>
  <si>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</si>
  <si>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</si>
  <si>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</si>
  <si>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</si>
  <si>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</si>
  <si>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</si>
  <si>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</si>
  <si>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</si>
  <si>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</si>
  <si>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</si>
  <si>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</si>
  <si>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</si>
  <si>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</si>
  <si>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</si>
  <si>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</si>
  <si>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</si>
  <si>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</si>
  <si>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</si>
  <si>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</si>
  <si>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</si>
  <si>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</si>
  <si>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</si>
  <si>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</si>
  <si>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</si>
  <si>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</si>
  <si>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</si>
  <si>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</si>
  <si>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</si>
  <si>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</si>
  <si>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</si>
  <si>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</si>
  <si>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</si>
  <si>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</si>
  <si>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</si>
  <si>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</si>
  <si>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</si>
  <si>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</si>
  <si>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</si>
  <si>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</si>
  <si>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</si>
  <si>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</si>
  <si>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</si>
  <si>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</si>
  <si>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</si>
  <si>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</si>
  <si>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</si>
  <si>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</si>
  <si>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</si>
  <si>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</si>
  <si>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</si>
  <si>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</si>
  <si>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</si>
  <si>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</si>
  <si>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</si>
  <si>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</si>
  <si>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</si>
  <si>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</si>
  <si>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</si>
  <si>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</si>
  <si>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</si>
  <si>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</si>
  <si>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</si>
  <si>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</si>
  <si>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</si>
  <si>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</si>
  <si>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</si>
  <si>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</si>
  <si>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</si>
  <si>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</si>
  <si>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</si>
  <si>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</si>
  <si>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</si>
  <si>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</si>
  <si>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</si>
  <si>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</si>
  <si>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</si>
  <si>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</si>
  <si>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</si>
  <si>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</si>
  <si>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</si>
  <si>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</si>
  <si>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</si>
  <si>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</si>
  <si>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</si>
  <si>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</si>
  <si>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</si>
  <si>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</si>
  <si>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</si>
  <si>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</si>
  <si>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</si>
  <si>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</si>
  <si>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</si>
  <si>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</si>
  <si>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</si>
  <si>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</si>
  <si>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</si>
  <si>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</si>
  <si>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</si>
  <si>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</si>
  <si>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</si>
  <si>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</si>
  <si>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</si>
  <si>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</si>
  <si>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</si>
  <si>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</si>
  <si>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</si>
  <si>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</si>
  <si>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</si>
  <si>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</si>
  <si>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</si>
  <si>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</si>
  <si>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</si>
  <si>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</si>
  <si>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</si>
  <si>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</si>
  <si>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</si>
  <si>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</si>
  <si>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</si>
  <si>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</si>
  <si>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</si>
  <si>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</si>
  <si>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</si>
  <si>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</si>
  <si>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</si>
  <si>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</si>
  <si>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</si>
  <si>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</si>
  <si>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</si>
  <si>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</si>
  <si>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</si>
  <si>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</si>
  <si>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</si>
  <si>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</si>
  <si>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</si>
  <si>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</si>
  <si>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</si>
  <si>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</si>
  <si>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</si>
  <si>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</si>
  <si>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</si>
  <si>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</si>
  <si>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</si>
  <si>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</si>
  <si>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</si>
  <si>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</si>
  <si>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</si>
  <si>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</si>
  <si>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</si>
  <si>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</si>
  <si>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</si>
  <si>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</si>
  <si>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</si>
  <si>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</si>
  <si>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</si>
  <si>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</si>
  <si>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</si>
  <si>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</si>
  <si>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</si>
  <si>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</si>
  <si>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</si>
  <si>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</si>
  <si>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</si>
  <si>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</si>
  <si>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</si>
  <si>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</si>
  <si>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</si>
  <si>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</si>
  <si>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</si>
  <si>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</si>
  <si>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</si>
  <si>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</si>
  <si>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</si>
  <si>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</si>
  <si>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</si>
  <si>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</si>
  <si>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</si>
  <si>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</si>
  <si>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</si>
  <si>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</si>
  <si>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</si>
  <si>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</si>
  <si>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</si>
  <si>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</si>
  <si>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</si>
  <si>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</si>
  <si>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</si>
  <si>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</si>
  <si>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</si>
  <si>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</si>
  <si>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</si>
  <si>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</si>
  <si>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</si>
  <si>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</si>
  <si>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</si>
  <si>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</si>
  <si>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</si>
  <si>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</si>
  <si>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</si>
  <si>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</si>
  <si>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</si>
  <si>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</si>
  <si>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</si>
  <si>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</si>
  <si>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</si>
  <si>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</si>
  <si>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</si>
  <si>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</si>
  <si>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</si>
  <si>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</si>
  <si>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</si>
  <si>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</si>
  <si>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</si>
  <si>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</si>
  <si>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</si>
  <si>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</si>
  <si>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</si>
  <si>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</si>
  <si>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</si>
  <si>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</si>
  <si>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</si>
  <si>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</si>
  <si>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</si>
  <si>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</si>
  <si>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</si>
  <si>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</si>
  <si>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</si>
  <si>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</si>
  <si>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</si>
  <si>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</si>
  <si>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</si>
  <si>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</si>
  <si>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</si>
  <si>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</si>
  <si>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</si>
  <si>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</si>
  <si>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</si>
  <si>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</si>
  <si>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</si>
  <si>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</si>
  <si>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</si>
  <si>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</si>
  <si>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</si>
  <si>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</si>
  <si>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</si>
  <si>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</si>
  <si>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</si>
  <si>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</si>
  <si>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</si>
  <si>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</si>
  <si>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</si>
  <si>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</si>
  <si>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</si>
  <si>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</si>
  <si>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</si>
  <si>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</si>
  <si>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</si>
  <si>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</si>
  <si>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</si>
  <si>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</si>
  <si>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</si>
  <si>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</si>
  <si>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</si>
  <si>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</si>
  <si>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</si>
  <si>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</si>
  <si>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</si>
  <si>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</si>
  <si>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</si>
  <si>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</si>
  <si>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</si>
  <si>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</si>
  <si>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</si>
  <si>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</si>
  <si>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</si>
  <si>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</si>
  <si>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</si>
  <si>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</si>
  <si>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</si>
  <si>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</si>
  <si>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</si>
  <si>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</si>
  <si>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</si>
  <si>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</si>
  <si>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</si>
  <si>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</si>
  <si>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</si>
  <si>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</si>
  <si>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</si>
  <si>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</si>
  <si>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</si>
  <si>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</si>
  <si>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</si>
  <si>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</si>
  <si>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</si>
  <si>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</si>
  <si>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</si>
  <si>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</si>
  <si>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</si>
  <si>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</si>
  <si>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</si>
  <si>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</si>
  <si>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</si>
  <si>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</si>
  <si>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</si>
  <si>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</si>
  <si>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</si>
  <si>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</si>
  <si>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</si>
  <si>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</si>
  <si>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</si>
  <si>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</si>
  <si>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</si>
  <si>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</si>
  <si>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</si>
  <si>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</si>
  <si>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</si>
  <si>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</si>
  <si>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</si>
  <si>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</si>
  <si>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</si>
  <si>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</si>
  <si>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</si>
  <si>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</si>
  <si>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</si>
  <si>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</si>
  <si>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</si>
  <si>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</si>
  <si>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</si>
  <si>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</si>
  <si>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</si>
  <si>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</si>
  <si>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</si>
  <si>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</si>
  <si>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</si>
  <si>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</si>
  <si>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</si>
  <si>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</si>
  <si>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</si>
  <si>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</si>
  <si>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</si>
  <si>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</si>
  <si>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</si>
  <si>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</si>
  <si>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</si>
  <si>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</si>
  <si>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</si>
  <si>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</si>
  <si>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</si>
  <si>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</si>
  <si>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</si>
  <si>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</si>
  <si>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</si>
  <si>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</si>
  <si>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</si>
  <si>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</si>
  <si>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</si>
  <si>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</si>
  <si>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</si>
  <si>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</si>
  <si>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</si>
  <si>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</si>
  <si>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</si>
  <si>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</si>
  <si>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</si>
  <si>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</si>
  <si>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</si>
  <si>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</si>
  <si>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</si>
  <si>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</si>
  <si>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</si>
  <si>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</si>
  <si>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</si>
  <si>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</si>
  <si>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</si>
  <si>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</si>
  <si>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</si>
  <si>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</si>
  <si>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</si>
  <si>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</si>
  <si>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</si>
  <si>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</si>
  <si>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</si>
  <si>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</si>
  <si>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</si>
  <si>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</si>
  <si>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</si>
  <si>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</si>
  <si>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</si>
  <si>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</si>
  <si>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</si>
  <si>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</si>
  <si>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</si>
  <si>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</si>
  <si>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</si>
  <si>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</si>
  <si>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</si>
  <si>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</si>
  <si>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</si>
  <si>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</si>
  <si>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</si>
  <si>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</si>
  <si>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</si>
  <si>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</si>
  <si>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</si>
  <si>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</si>
  <si>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</si>
  <si>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</si>
  <si>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</si>
  <si>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</si>
  <si>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</si>
  <si>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</si>
  <si>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</si>
  <si>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</si>
  <si>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</si>
  <si>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</si>
  <si>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</si>
  <si>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</si>
  <si>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</si>
  <si>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</si>
  <si>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</si>
  <si>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</si>
  <si>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</si>
  <si>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</si>
  <si>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</si>
  <si>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</si>
  <si>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</si>
  <si>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</si>
  <si>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</si>
  <si>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</si>
  <si>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</si>
  <si>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</si>
  <si>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</si>
  <si>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</si>
  <si>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</si>
  <si>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</si>
  <si>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</si>
  <si>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</si>
  <si>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</si>
  <si>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</si>
  <si>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</si>
  <si>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</si>
  <si>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</si>
  <si>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</si>
  <si>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</si>
  <si>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</si>
  <si>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</si>
  <si>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</si>
  <si>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</si>
  <si>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</si>
  <si>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</si>
  <si>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</si>
  <si>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</si>
  <si>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</si>
  <si>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</si>
  <si>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</si>
  <si>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</si>
  <si>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</si>
  <si>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</si>
  <si>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</si>
  <si>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</si>
  <si>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</si>
  <si>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</si>
  <si>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</si>
  <si>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</si>
  <si>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</si>
  <si>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</si>
  <si>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</si>
  <si>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</si>
  <si>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</si>
  <si>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</si>
  <si>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</si>
  <si>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</si>
  <si>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</si>
  <si>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</si>
  <si>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</si>
  <si>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</si>
  <si>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</si>
  <si>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</si>
  <si>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</si>
  <si>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</si>
  <si>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</si>
  <si>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</si>
  <si>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</si>
  <si>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</si>
  <si>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</si>
  <si>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</si>
  <si>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</si>
  <si>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</si>
  <si>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</si>
  <si>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</si>
  <si>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</si>
  <si>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</si>
  <si>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</si>
  <si>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</si>
  <si>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</si>
  <si>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</si>
  <si>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</si>
  <si>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</si>
  <si>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</si>
  <si>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</si>
  <si>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</si>
  <si>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</si>
  <si>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</si>
  <si>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</si>
  <si>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</si>
  <si>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</si>
  <si>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</si>
  <si>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</si>
  <si>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</si>
  <si>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</si>
  <si>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</si>
  <si>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</si>
  <si>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</si>
  <si>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</si>
  <si>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</si>
  <si>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</si>
  <si>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</si>
  <si>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</si>
  <si>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</si>
  <si>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</si>
  <si>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</si>
  <si>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</si>
  <si>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</si>
  <si>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</si>
  <si>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</si>
  <si>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</si>
  <si>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</si>
  <si>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</si>
  <si>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</si>
  <si>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</si>
  <si>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</si>
  <si>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</si>
  <si>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</si>
  <si>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</si>
  <si>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</si>
  <si>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</si>
  <si>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</si>
  <si>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</si>
  <si>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</si>
  <si>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</si>
  <si>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</si>
  <si>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</si>
  <si>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</si>
  <si>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</si>
  <si>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</si>
  <si>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</si>
  <si>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</si>
  <si>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</si>
  <si>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</si>
  <si>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</si>
  <si>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</si>
  <si>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</si>
  <si>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</si>
  <si>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</si>
  <si>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</si>
  <si>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</si>
  <si>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</si>
  <si>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</si>
  <si>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</si>
  <si>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</si>
  <si>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</si>
  <si>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</si>
  <si>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</si>
  <si>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</si>
  <si>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</si>
  <si>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</si>
  <si>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</si>
  <si>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</si>
  <si>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</si>
  <si>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</si>
  <si>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</si>
  <si>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</si>
  <si>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</si>
  <si>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</si>
  <si>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</si>
  <si>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</si>
  <si>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</si>
  <si>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</si>
  <si>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</si>
  <si>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</si>
  <si>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</si>
  <si>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</si>
  <si>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</si>
  <si>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</si>
  <si>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</si>
  <si>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</si>
  <si>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</si>
  <si>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</si>
  <si>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</si>
  <si>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</si>
  <si>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</si>
  <si>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</si>
  <si>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</si>
  <si>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</si>
  <si>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</si>
  <si>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</si>
  <si>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</si>
  <si>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</si>
  <si>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</si>
  <si>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</si>
  <si>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</si>
  <si>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</si>
  <si>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</si>
  <si>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</si>
  <si>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</si>
  <si>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</si>
  <si>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</si>
  <si>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</si>
  <si>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</si>
  <si>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</si>
  <si>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</si>
  <si>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</si>
  <si>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</si>
  <si>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</si>
  <si>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</si>
  <si>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</si>
  <si>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</si>
  <si>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</si>
  <si>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</si>
  <si>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</si>
  <si>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</si>
  <si>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</si>
  <si>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</si>
  <si>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</si>
  <si>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</si>
  <si>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</si>
  <si>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</si>
  <si>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</si>
  <si>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</si>
  <si>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</si>
  <si>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</si>
  <si>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</si>
  <si>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</si>
  <si>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</si>
  <si>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</si>
  <si>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</si>
  <si>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</si>
  <si>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</si>
  <si>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</si>
  <si>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</si>
  <si>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</si>
  <si>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</si>
  <si>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</si>
  <si>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</si>
  <si>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</si>
  <si>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</si>
  <si>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</si>
  <si>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</si>
  <si>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</si>
  <si>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</si>
  <si>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</si>
  <si>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</si>
  <si>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</si>
  <si>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</si>
  <si>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</si>
  <si>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</si>
  <si>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</si>
  <si>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</si>
  <si>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</si>
  <si>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</si>
  <si>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</si>
  <si>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</si>
  <si>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</si>
  <si>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</si>
  <si>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</si>
  <si>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</si>
  <si>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</si>
  <si>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</si>
  <si>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</si>
  <si>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</si>
  <si>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</si>
  <si>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</si>
  <si>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</si>
  <si>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</si>
  <si>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</si>
  <si>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</si>
  <si>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</si>
  <si>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</si>
  <si>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</si>
  <si>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</si>
  <si>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</si>
  <si>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</si>
  <si>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</si>
  <si>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</si>
  <si>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</si>
  <si>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</si>
  <si>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</si>
  <si>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</si>
  <si>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</si>
  <si>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</si>
  <si>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</si>
  <si>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</si>
  <si>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</si>
  <si>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</si>
  <si>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</si>
  <si>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</si>
  <si>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</si>
  <si>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</si>
  <si>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</si>
  <si>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</si>
  <si>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</si>
  <si>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</si>
  <si>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</si>
  <si>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</si>
  <si>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</si>
  <si>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</si>
  <si>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</si>
  <si>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</si>
  <si>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</si>
  <si>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</si>
  <si>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</si>
  <si>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</si>
  <si>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</si>
  <si>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</si>
  <si>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</si>
  <si>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</si>
  <si>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</si>
  <si>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</si>
  <si>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</si>
  <si>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</si>
  <si>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</si>
  <si>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</si>
  <si>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</si>
  <si>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</si>
  <si>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</si>
  <si>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</si>
  <si>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</si>
  <si>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</si>
  <si>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</si>
  <si>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</si>
  <si>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</si>
  <si>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</si>
  <si>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</si>
  <si>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</si>
  <si>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</si>
  <si>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</si>
  <si>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</si>
  <si>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</si>
  <si>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</si>
  <si>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</si>
  <si>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</si>
  <si>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</si>
  <si>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</si>
  <si>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</si>
  <si>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</si>
  <si>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</si>
  <si>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</si>
  <si>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</si>
  <si>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</si>
  <si>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</si>
  <si>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</si>
  <si>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</si>
  <si>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</si>
  <si>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</si>
  <si>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</si>
  <si>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</si>
  <si>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</si>
  <si>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</si>
  <si>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</si>
  <si>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</si>
  <si>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</si>
  <si>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</si>
  <si>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</si>
  <si>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</si>
  <si>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</si>
  <si>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</si>
  <si>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</si>
  <si>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</si>
  <si>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</si>
  <si>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</si>
  <si>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</si>
  <si>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</si>
  <si>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</si>
  <si>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</si>
  <si>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</si>
  <si>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</si>
  <si>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</si>
  <si>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</si>
  <si>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</si>
  <si>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</si>
  <si>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</si>
  <si>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</si>
  <si>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</si>
  <si>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</si>
  <si>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</si>
  <si>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</si>
  <si>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</si>
  <si>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</si>
  <si>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</si>
  <si>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</si>
  <si>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</si>
  <si>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</si>
  <si>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</si>
  <si>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</si>
  <si>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</si>
  <si>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</si>
  <si>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</si>
  <si>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</si>
  <si>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</si>
  <si>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</si>
  <si>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</si>
  <si>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</si>
  <si>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</si>
  <si>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</si>
  <si>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</si>
  <si>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</si>
  <si>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</si>
  <si>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</si>
  <si>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</si>
  <si>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</si>
  <si>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</si>
  <si>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</si>
  <si>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</si>
  <si>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</si>
  <si>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</si>
  <si>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</si>
  <si>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</si>
  <si>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</si>
  <si>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</si>
  <si>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</si>
  <si>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</si>
  <si>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</si>
  <si>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</si>
  <si>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</si>
  <si>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</si>
  <si>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</si>
  <si>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</si>
  <si>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</si>
  <si>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</si>
  <si>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</si>
  <si>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</si>
  <si>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</si>
  <si>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</si>
  <si>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</si>
  <si>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</si>
  <si>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</si>
  <si>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</si>
  <si>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</si>
  <si>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</si>
  <si>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</si>
  <si>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</si>
  <si>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</si>
  <si>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</si>
  <si>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</si>
  <si>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</si>
  <si>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</si>
  <si>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</si>
  <si>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</si>
  <si>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</si>
  <si>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</si>
  <si>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</si>
  <si>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</si>
  <si>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</si>
  <si>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</si>
  <si>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</si>
  <si>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</si>
  <si>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</si>
  <si>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</si>
  <si>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</si>
  <si>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</si>
  <si>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</si>
  <si>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</si>
  <si>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</si>
  <si>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</si>
  <si>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</si>
  <si>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</si>
  <si>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</si>
  <si>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</si>
  <si>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</si>
  <si>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</si>
  <si>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</si>
  <si>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</si>
  <si>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</si>
  <si>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</si>
  <si>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</si>
  <si>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</si>
  <si>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</si>
  <si>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</si>
  <si>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</si>
  <si>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</si>
  <si>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</si>
  <si>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</si>
  <si>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</si>
  <si>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</si>
  <si>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</si>
  <si>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</si>
  <si>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</si>
  <si>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</si>
  <si>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</si>
  <si>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</si>
  <si>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</si>
  <si>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</si>
  <si>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</si>
  <si>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</si>
  <si>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</si>
  <si>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</si>
  <si>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</si>
  <si>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</si>
  <si>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</si>
  <si>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</si>
  <si>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</si>
  <si>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</si>
  <si>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</si>
  <si>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</si>
  <si>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</si>
  <si>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</si>
  <si>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</si>
  <si>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</si>
  <si>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</si>
  <si>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</si>
  <si>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</si>
  <si>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</si>
  <si>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</si>
  <si>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</si>
  <si>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</si>
  <si>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</si>
  <si>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</si>
  <si>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</si>
  <si>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</si>
  <si>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</si>
  <si>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</si>
  <si>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</si>
  <si>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</si>
  <si>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</si>
  <si>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</si>
  <si>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</si>
  <si>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</si>
  <si>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</si>
  <si>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</si>
  <si>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</si>
  <si>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</si>
  <si>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</si>
  <si>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</si>
  <si>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</si>
  <si>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</si>
  <si>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</si>
  <si>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</si>
  <si>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</si>
  <si>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</si>
  <si>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</si>
  <si>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</si>
  <si>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</si>
  <si>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</si>
  <si>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</si>
  <si>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</si>
  <si>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</si>
  <si>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</si>
  <si>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</si>
  <si>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</si>
  <si>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</si>
  <si>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</si>
  <si>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</si>
  <si>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</si>
  <si>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</si>
  <si>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</si>
  <si>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</si>
  <si>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</si>
  <si>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</si>
  <si>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</si>
  <si>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</si>
  <si>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</si>
  <si>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</si>
  <si>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</si>
  <si>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</si>
  <si>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</si>
  <si>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</si>
  <si>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</si>
  <si>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</si>
  <si>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</si>
  <si>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</si>
  <si>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</si>
  <si>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</si>
  <si>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</si>
  <si>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</si>
  <si>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</si>
  <si>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</si>
  <si>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</si>
  <si>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</si>
  <si>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</si>
  <si>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</si>
  <si>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</si>
  <si>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</si>
  <si>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</si>
  <si>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</si>
  <si>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</si>
  <si>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</si>
  <si>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</si>
  <si>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</si>
  <si>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</si>
  <si>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</si>
  <si>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</si>
  <si>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</si>
  <si>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</si>
  <si>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</si>
  <si>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</si>
  <si>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</si>
  <si>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</si>
  <si>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</si>
  <si>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</si>
  <si>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</si>
  <si>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</si>
  <si>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</si>
  <si>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</si>
  <si>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</si>
  <si>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</si>
  <si>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</si>
  <si>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</si>
  <si>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</si>
  <si>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</si>
  <si>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</si>
  <si>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</si>
  <si>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</si>
  <si>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</si>
  <si>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</si>
  <si>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</si>
  <si>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</si>
  <si>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</si>
  <si>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</si>
  <si>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</si>
  <si>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</si>
  <si>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</si>
  <si>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</si>
  <si>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</si>
  <si>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</si>
  <si>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</si>
  <si>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</si>
  <si>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</si>
  <si>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</si>
  <si>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</si>
  <si>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</si>
  <si>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</si>
  <si>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</si>
  <si>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</si>
  <si>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</si>
  <si>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</si>
  <si>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</si>
  <si>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</si>
  <si>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</si>
  <si>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</si>
  <si>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</si>
  <si>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</si>
  <si>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</si>
  <si>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</si>
  <si>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</si>
  <si>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</si>
  <si>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</si>
  <si>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</si>
  <si>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</si>
  <si>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</si>
  <si>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</si>
  <si>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</si>
  <si>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</si>
  <si>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</si>
  <si>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</si>
  <si>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</si>
  <si>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</si>
  <si>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</si>
  <si>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</si>
  <si>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</si>
  <si>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</si>
  <si>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</si>
  <si>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</si>
  <si>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</si>
  <si>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</si>
  <si>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</si>
  <si>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</si>
  <si>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</si>
  <si>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</si>
  <si>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</si>
  <si>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</si>
  <si>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</si>
  <si>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</si>
  <si>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</si>
  <si>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</si>
  <si>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</si>
  <si>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</si>
  <si>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</si>
  <si>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</si>
  <si>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</si>
  <si>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</si>
  <si>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</si>
  <si>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</si>
  <si>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</si>
  <si>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</si>
  <si>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</si>
  <si>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</si>
  <si>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</si>
  <si>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</si>
  <si>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</si>
  <si>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</si>
  <si>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</si>
  <si>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</si>
  <si>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</si>
  <si>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</si>
  <si>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</si>
  <si>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</si>
  <si>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</si>
  <si>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</si>
  <si>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</si>
  <si>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</si>
  <si>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</si>
  <si>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</si>
  <si>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</si>
  <si>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</si>
  <si>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</si>
  <si>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</si>
  <si>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</si>
  <si>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</si>
  <si>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</si>
  <si>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</si>
  <si>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</si>
  <si>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</si>
  <si>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</si>
  <si>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</si>
  <si>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</si>
  <si>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</si>
  <si>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</si>
  <si>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</si>
  <si>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</si>
  <si>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</si>
  <si>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</si>
  <si>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</si>
  <si>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</si>
  <si>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</si>
  <si>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</si>
  <si>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</si>
  <si>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</si>
  <si>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</si>
  <si>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</si>
  <si>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</si>
  <si>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</si>
  <si>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</si>
  <si>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</si>
  <si>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</si>
  <si>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</si>
  <si>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</si>
  <si>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</si>
  <si>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</si>
  <si>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</si>
  <si>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</si>
  <si>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</si>
  <si>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</si>
  <si>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</si>
  <si>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</si>
  <si>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</si>
  <si>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</si>
  <si>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</si>
  <si>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</si>
  <si>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</si>
  <si>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</si>
  <si>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</si>
  <si>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</si>
  <si>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</si>
  <si>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</si>
  <si>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</si>
  <si>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</si>
  <si>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</si>
  <si>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</si>
  <si>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</si>
  <si>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</si>
  <si>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</si>
  <si>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</si>
  <si>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</si>
  <si>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</si>
  <si>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</si>
  <si>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</si>
  <si>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</si>
  <si>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</si>
  <si>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</si>
  <si>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</si>
  <si>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</si>
  <si>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</si>
  <si>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</si>
  <si>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</si>
  <si>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</si>
  <si>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</si>
  <si>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</si>
  <si>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</si>
  <si>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</si>
  <si>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</si>
  <si>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</si>
  <si>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</si>
  <si>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</si>
  <si>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</si>
  <si>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</si>
  <si>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</si>
  <si>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</si>
  <si>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</si>
  <si>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</si>
  <si>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</si>
  <si>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</si>
  <si>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</si>
  <si>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</si>
  <si>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</si>
  <si>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</si>
  <si>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</si>
  <si>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</si>
  <si>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</si>
  <si>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</si>
  <si>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</si>
  <si>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</si>
  <si>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</si>
  <si>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</si>
  <si>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</si>
  <si>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</si>
  <si>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</si>
  <si>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</si>
  <si>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</si>
  <si>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</si>
  <si>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</si>
  <si>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</si>
  <si>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</si>
  <si>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</si>
  <si>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</si>
  <si>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</si>
  <si>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</si>
  <si>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</si>
  <si>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</si>
  <si>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</si>
  <si>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</si>
  <si>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</si>
  <si>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</si>
  <si>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</si>
  <si>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</si>
  <si>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</si>
  <si>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</si>
  <si>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</si>
  <si>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</si>
  <si>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</si>
  <si>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</si>
  <si>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</si>
  <si>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</si>
  <si>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</si>
  <si>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</si>
  <si>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</si>
  <si>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</si>
  <si>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</si>
  <si>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</si>
  <si>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</si>
  <si>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</si>
  <si>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</si>
  <si>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</si>
  <si>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</si>
  <si>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</si>
  <si>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</si>
  <si>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</si>
  <si>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</si>
  <si>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</si>
  <si>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</si>
  <si>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</si>
  <si>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</si>
  <si>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</si>
  <si>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</si>
  <si>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</si>
  <si>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</si>
  <si>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</si>
  <si>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</si>
  <si>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</si>
  <si>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</si>
  <si>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</si>
  <si>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</si>
  <si>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</si>
  <si>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</si>
  <si>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</si>
  <si>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</si>
  <si>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</si>
  <si>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</si>
  <si>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</si>
  <si>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</si>
  <si>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</si>
  <si>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</si>
  <si>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</si>
  <si>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</si>
  <si>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</si>
  <si>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</si>
  <si>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</si>
  <si>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</si>
  <si>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</si>
  <si>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</si>
  <si>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</si>
  <si>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</si>
  <si>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</si>
  <si>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</si>
  <si>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</si>
  <si>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</si>
  <si>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</si>
  <si>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</si>
  <si>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</si>
  <si>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</si>
  <si>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</si>
  <si>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</si>
  <si>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</si>
  <si>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</si>
  <si>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</si>
  <si>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</si>
  <si>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</si>
  <si>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</si>
  <si>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</si>
  <si>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</si>
  <si>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</si>
  <si>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</si>
  <si>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</si>
  <si>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</si>
  <si>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</si>
  <si>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</si>
  <si>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</si>
  <si>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</si>
  <si>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</si>
  <si>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</si>
  <si>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</si>
  <si>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</si>
  <si>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</si>
  <si>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</si>
  <si>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</si>
  <si>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</si>
  <si>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</si>
  <si>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</si>
  <si>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</si>
  <si>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</si>
  <si>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</si>
  <si>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</si>
  <si>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</si>
  <si>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</si>
  <si>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</si>
  <si>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</si>
  <si>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</si>
  <si>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</si>
  <si>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</si>
  <si>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</si>
  <si>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</si>
  <si>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</si>
  <si>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</si>
  <si>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</si>
  <si>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</si>
  <si>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</si>
  <si>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</si>
  <si>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</si>
  <si>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</si>
  <si>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</si>
  <si>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</si>
  <si>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</si>
  <si>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</si>
  <si>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</si>
  <si>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</si>
  <si>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</si>
  <si>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</si>
  <si>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</si>
  <si>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</si>
  <si>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</si>
  <si>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</si>
  <si>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</si>
  <si>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</si>
  <si>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</si>
  <si>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</si>
  <si>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</si>
  <si>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</si>
  <si>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</si>
  <si>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</si>
  <si>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</si>
  <si>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</si>
  <si>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</si>
  <si>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</si>
  <si>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</si>
  <si>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</si>
  <si>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</si>
  <si>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</si>
  <si>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</si>
  <si>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</si>
  <si>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</si>
  <si>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</si>
  <si>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</si>
  <si>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</si>
  <si>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</si>
  <si>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</si>
  <si>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</si>
  <si>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</si>
  <si>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</si>
  <si>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</si>
  <si>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</si>
  <si>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</si>
  <si>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</si>
  <si>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</si>
  <si>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</si>
  <si>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</si>
  <si>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</si>
  <si>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</si>
  <si>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</si>
  <si>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</si>
  <si>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</si>
  <si>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</si>
  <si>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</si>
  <si>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</si>
  <si>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</si>
  <si>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</si>
  <si>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</si>
  <si>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</si>
  <si>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</si>
  <si>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</si>
  <si>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</si>
  <si>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</si>
  <si>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</si>
  <si>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</si>
  <si>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</si>
  <si>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</si>
  <si>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</si>
  <si>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</si>
  <si>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</si>
  <si>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</si>
  <si>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</si>
  <si>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</si>
  <si>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</si>
  <si>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</si>
  <si>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</si>
  <si>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</si>
  <si>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</si>
  <si>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</si>
  <si>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</si>
  <si>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</si>
  <si>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</si>
  <si>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</si>
  <si>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</si>
  <si>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</si>
  <si>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</si>
  <si>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</si>
  <si>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</si>
  <si>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</si>
  <si>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</si>
  <si>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</si>
  <si>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</si>
  <si>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</si>
  <si>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</si>
  <si>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</si>
  <si>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</si>
  <si>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</si>
  <si>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</si>
  <si>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</si>
  <si>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</si>
  <si>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</si>
  <si>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</si>
  <si>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</si>
  <si>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</si>
  <si>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</si>
  <si>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</si>
  <si>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</si>
  <si>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</si>
  <si>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</si>
  <si>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</si>
  <si>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</si>
  <si>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</si>
  <si>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</si>
  <si>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</si>
  <si>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</si>
  <si>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</si>
  <si>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</si>
  <si>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</si>
  <si>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</si>
  <si>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</si>
  <si>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</si>
  <si>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</si>
  <si>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</si>
  <si>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</si>
  <si>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</si>
  <si>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</si>
  <si>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</si>
  <si>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</si>
  <si>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</si>
  <si>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</si>
  <si>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</si>
  <si>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</si>
  <si>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</si>
  <si>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</si>
  <si>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</si>
  <si>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</si>
  <si>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</si>
  <si>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</si>
  <si>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</si>
  <si>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</si>
  <si>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</si>
  <si>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</si>
  <si>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</si>
  <si>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</si>
  <si>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</si>
  <si>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</si>
  <si>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</si>
  <si>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</si>
  <si>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</si>
  <si>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</si>
  <si>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</si>
  <si>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</si>
  <si>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</si>
  <si>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</si>
  <si>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</si>
  <si>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</si>
  <si>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</si>
  <si>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</si>
  <si>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</si>
  <si>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</si>
  <si>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</si>
  <si>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</si>
  <si>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</si>
  <si>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</si>
  <si>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</si>
  <si>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</si>
  <si>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</si>
  <si>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</si>
  <si>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</si>
  <si>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</si>
  <si>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</si>
  <si>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</si>
  <si>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</si>
  <si>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</si>
  <si>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</si>
  <si>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</si>
  <si>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</si>
  <si>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</si>
  <si>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</si>
  <si>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</si>
  <si>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</si>
  <si>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</si>
  <si>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</si>
  <si>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</si>
  <si>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</si>
  <si>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</si>
  <si>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</si>
  <si>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</si>
  <si>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</si>
  <si>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</si>
  <si>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</si>
  <si>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</si>
  <si>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</si>
  <si>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</si>
  <si>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</si>
  <si>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</si>
  <si>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</si>
  <si>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</si>
  <si>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</si>
  <si>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</si>
  <si>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</si>
  <si>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</si>
  <si>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</si>
  <si>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</si>
  <si>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</si>
  <si>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</si>
  <si>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</si>
  <si>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</si>
  <si>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</si>
  <si>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</si>
  <si>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</si>
  <si>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</si>
  <si>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</si>
  <si>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</si>
  <si>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</si>
  <si>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</si>
  <si>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</si>
  <si>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</si>
  <si>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</si>
  <si>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</si>
  <si>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</si>
  <si>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</si>
  <si>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</si>
  <si>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</si>
  <si>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</si>
  <si>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</si>
  <si>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</si>
  <si>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</si>
  <si>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</si>
  <si>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</si>
  <si>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</si>
  <si>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</si>
  <si>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</si>
  <si>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</si>
  <si>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</si>
  <si>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</si>
  <si>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</si>
  <si>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</si>
  <si>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</si>
  <si>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</si>
  <si>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</si>
  <si>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</si>
  <si>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</si>
  <si>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</si>
  <si>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</si>
  <si>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</si>
  <si>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</si>
  <si>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</si>
  <si>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</si>
  <si>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</si>
  <si>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</si>
  <si>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</si>
  <si>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</si>
  <si>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</si>
  <si>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</si>
  <si>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</si>
  <si>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</si>
  <si>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</si>
  <si>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</si>
  <si>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</si>
  <si>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</si>
  <si>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</si>
  <si>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</si>
  <si>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</si>
  <si>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</si>
  <si>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</si>
  <si>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</si>
  <si>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</si>
  <si>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</si>
  <si>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</si>
  <si>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</si>
  <si>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</si>
  <si>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</si>
  <si>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</si>
  <si>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</si>
  <si>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</si>
  <si>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</si>
  <si>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</si>
  <si>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</si>
  <si>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</si>
  <si>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</si>
  <si>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</si>
  <si>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</si>
  <si>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</si>
  <si>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</si>
  <si>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</si>
  <si>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</si>
  <si>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</si>
  <si>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</si>
  <si>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</si>
  <si>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</si>
  <si>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</si>
  <si>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</si>
  <si>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</si>
  <si>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</si>
  <si>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</si>
  <si>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</si>
  <si>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</si>
  <si>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</si>
  <si>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</si>
  <si>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</si>
  <si>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</si>
  <si>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</si>
  <si>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</si>
  <si>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</si>
  <si>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</si>
  <si>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</si>
  <si>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</si>
  <si>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</si>
  <si>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</si>
  <si>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</si>
  <si>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</si>
  <si>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</si>
  <si>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</si>
  <si>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</si>
  <si>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</si>
  <si>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</si>
  <si>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</si>
  <si>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</si>
  <si>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</si>
  <si>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</si>
  <si>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</si>
  <si>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</si>
  <si>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</si>
  <si>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</si>
  <si>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</si>
  <si>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</si>
  <si>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</si>
  <si>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</si>
  <si>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</si>
  <si>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</si>
  <si>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</si>
  <si>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</si>
  <si>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</si>
  <si>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</si>
  <si>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</si>
  <si>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</si>
  <si>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</si>
  <si>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</si>
  <si>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</si>
  <si>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</si>
  <si>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</si>
  <si>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</si>
  <si>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</si>
  <si>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</si>
  <si>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</si>
  <si>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</si>
  <si>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</si>
  <si>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</si>
  <si>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</si>
  <si>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</si>
  <si>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</si>
  <si>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</si>
  <si>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</si>
  <si>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</si>
  <si>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</si>
  <si>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</si>
  <si>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</si>
  <si>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</si>
  <si>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</si>
  <si>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</si>
  <si>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</si>
  <si>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</si>
  <si>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</si>
  <si>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</si>
  <si>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</si>
  <si>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</si>
  <si>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</si>
  <si>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</si>
  <si>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</si>
  <si>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</si>
  <si>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</si>
  <si>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</si>
  <si>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</si>
  <si>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</si>
  <si>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</si>
  <si>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</si>
  <si>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</si>
  <si>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</si>
  <si>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</si>
  <si>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</si>
  <si>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</si>
  <si>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</si>
  <si>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</si>
  <si>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</si>
  <si>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</si>
  <si>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</si>
  <si>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</si>
  <si>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</si>
  <si>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</si>
  <si>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</si>
  <si>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</si>
  <si>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</si>
  <si>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</si>
  <si>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</si>
  <si>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</si>
  <si>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</si>
  <si>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</si>
  <si>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</si>
  <si>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</si>
  <si>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</si>
  <si>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</si>
  <si>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</si>
  <si>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</si>
  <si>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</si>
  <si>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</si>
  <si>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</si>
  <si>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</si>
  <si>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</si>
  <si>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</si>
  <si>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</si>
  <si>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</si>
  <si>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</si>
  <si>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</si>
  <si>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</si>
  <si>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</si>
  <si>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</si>
  <si>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</si>
  <si>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</si>
  <si>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</si>
  <si>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</si>
  <si>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</si>
  <si>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</si>
  <si>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</si>
  <si>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</si>
  <si>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</si>
  <si>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</si>
  <si>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</si>
  <si>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</si>
  <si>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</si>
  <si>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</si>
  <si>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</si>
  <si>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</si>
  <si>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</si>
  <si>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</si>
  <si>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</si>
  <si>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</si>
  <si>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</si>
  <si>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</si>
  <si>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</si>
  <si>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</si>
  <si>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</si>
  <si>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</si>
  <si>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</si>
  <si>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</si>
  <si>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</si>
  <si>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</si>
  <si>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</si>
  <si>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</si>
  <si>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</si>
  <si>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</si>
  <si>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</si>
  <si>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</si>
  <si>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</si>
  <si>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</si>
  <si>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</si>
  <si>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</si>
  <si>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</si>
  <si>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</si>
  <si>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</si>
  <si>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</si>
  <si>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</si>
  <si>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</si>
  <si>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</si>
  <si>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</si>
  <si>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</si>
  <si>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</si>
  <si>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</si>
  <si>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</si>
  <si>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</si>
  <si>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</si>
  <si>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</si>
  <si>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</si>
  <si>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</si>
  <si>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</si>
  <si>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</si>
  <si>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</si>
  <si>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</si>
  <si>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</si>
  <si>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</si>
  <si>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</si>
  <si>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</si>
  <si>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</si>
  <si>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</si>
  <si>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</si>
  <si>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</si>
  <si>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</si>
  <si>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</si>
  <si>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</si>
  <si>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</si>
  <si>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</si>
  <si>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</si>
  <si>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</si>
  <si>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</si>
  <si>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</si>
  <si>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</si>
  <si>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</si>
  <si>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</si>
  <si>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</si>
  <si>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</si>
  <si>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</si>
  <si>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</si>
  <si>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</si>
  <si>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</si>
  <si>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</si>
  <si>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</si>
  <si>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</si>
  <si>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</si>
  <si>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</si>
  <si>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</si>
  <si>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</si>
  <si>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</si>
  <si>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</si>
  <si>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</si>
  <si>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</si>
  <si>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</si>
  <si>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</si>
  <si>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</si>
  <si>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</si>
  <si>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</si>
  <si>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</si>
  <si>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</si>
  <si>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</si>
  <si>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</si>
  <si>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</si>
  <si>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</si>
  <si>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</si>
  <si>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</si>
  <si>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</si>
  <si>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</si>
  <si>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</si>
  <si>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</si>
  <si>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</si>
  <si>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</si>
  <si>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</si>
  <si>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</si>
  <si>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</si>
  <si>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</si>
  <si>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</si>
  <si>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</si>
  <si>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</si>
  <si>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</si>
  <si>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</si>
  <si>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</si>
  <si>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</si>
  <si>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</si>
  <si>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</si>
  <si>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</si>
  <si>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</si>
  <si>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</si>
  <si>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</si>
  <si>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</si>
  <si>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</si>
  <si>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</si>
  <si>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</si>
  <si>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</si>
  <si>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</si>
  <si>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</si>
  <si>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</si>
  <si>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</si>
  <si>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</si>
  <si>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</si>
  <si>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</si>
  <si>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</si>
  <si>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</si>
  <si>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</si>
  <si>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</si>
  <si>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</si>
  <si>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</si>
  <si>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</si>
  <si>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</si>
  <si>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</si>
  <si>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</si>
  <si>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</si>
  <si>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</si>
  <si>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</si>
  <si>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</si>
  <si>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</si>
  <si>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</si>
  <si>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</si>
  <si>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</si>
  <si>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</si>
  <si>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</si>
  <si>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</si>
  <si>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</si>
  <si>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</si>
  <si>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</si>
  <si>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</si>
  <si>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</si>
  <si>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</si>
  <si>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</si>
  <si>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</si>
  <si>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</si>
  <si>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</si>
  <si>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</si>
  <si>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</si>
  <si>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</si>
  <si>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</si>
  <si>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</si>
  <si>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</si>
  <si>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</si>
  <si>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</si>
  <si>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</si>
  <si>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</si>
  <si>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</si>
  <si>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</si>
  <si>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</si>
  <si>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</si>
  <si>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</si>
  <si>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</si>
  <si>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</si>
  <si>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</si>
  <si>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</si>
  <si>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</si>
  <si>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</si>
  <si>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</si>
  <si>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</si>
  <si>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</si>
  <si>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</si>
  <si>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</si>
  <si>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</si>
  <si>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</si>
  <si>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</si>
  <si>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</si>
  <si>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</si>
  <si>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</si>
  <si>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</si>
  <si>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</si>
  <si>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</si>
  <si>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</si>
  <si>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</si>
  <si>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</si>
  <si>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</si>
  <si>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</si>
  <si>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</si>
  <si>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</si>
  <si>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</si>
  <si>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</si>
  <si>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</si>
  <si>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</si>
  <si>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</si>
  <si>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</si>
  <si>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</si>
  <si>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</si>
  <si>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</si>
  <si>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</si>
  <si>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</si>
  <si>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</si>
  <si>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</si>
  <si>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</si>
  <si>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</si>
  <si>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</si>
  <si>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</si>
  <si>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</si>
  <si>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</si>
  <si>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</si>
  <si>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</si>
  <si>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</si>
  <si>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</si>
  <si>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</si>
  <si>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</si>
  <si>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</si>
  <si>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</si>
  <si>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</si>
  <si>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</si>
  <si>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</si>
  <si>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</si>
  <si>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</si>
  <si>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</si>
  <si>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</si>
  <si>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</si>
  <si>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</si>
  <si>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</si>
  <si>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</si>
  <si>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</si>
  <si>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</si>
  <si>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</si>
  <si>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</si>
  <si>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</si>
  <si>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</si>
  <si>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</si>
  <si>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</si>
  <si>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</si>
  <si>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</si>
  <si>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</si>
  <si>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</si>
  <si>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</si>
  <si>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</si>
  <si>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</si>
  <si>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</si>
  <si>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</si>
  <si>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</si>
  <si>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</si>
  <si>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</si>
  <si>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</si>
  <si>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</si>
  <si>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</si>
  <si>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</si>
  <si>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</si>
  <si>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</si>
  <si>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</si>
  <si>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</si>
  <si>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</si>
  <si>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</si>
  <si>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</si>
  <si>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</si>
  <si>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</si>
  <si>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</si>
  <si>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</si>
  <si>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</si>
  <si>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</si>
  <si>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</si>
  <si>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</si>
  <si>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</si>
  <si>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</si>
  <si>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</si>
  <si>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</si>
  <si>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</si>
  <si>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</si>
  <si>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</si>
  <si>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</si>
  <si>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</si>
  <si>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</si>
  <si>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</si>
  <si>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</si>
  <si>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</si>
  <si>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</si>
  <si>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</si>
  <si>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</si>
  <si>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</si>
  <si>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</si>
  <si>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</si>
  <si>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</si>
  <si>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</si>
  <si>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</si>
  <si>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</si>
  <si>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</si>
  <si>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</si>
  <si>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</si>
  <si>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</si>
  <si>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</si>
  <si>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</si>
  <si>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</si>
  <si>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</si>
  <si>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</si>
  <si>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</si>
  <si>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</si>
  <si>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</si>
  <si>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</si>
  <si>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</si>
  <si>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</si>
  <si>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</si>
  <si>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</si>
  <si>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</si>
  <si>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</si>
  <si>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</si>
  <si>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</si>
  <si>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</si>
  <si>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</si>
  <si>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</si>
  <si>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</si>
  <si>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</si>
  <si>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</si>
  <si>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</si>
  <si>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</si>
  <si>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</si>
  <si>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</si>
  <si>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</si>
  <si>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</si>
  <si>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</si>
  <si>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</si>
  <si>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</si>
  <si>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</si>
  <si>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</si>
  <si>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</si>
  <si>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</si>
  <si>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</si>
  <si>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</si>
  <si>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</si>
  <si>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</si>
  <si>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</si>
  <si>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</si>
  <si>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</si>
  <si>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</si>
  <si>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</si>
  <si>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</si>
  <si>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</si>
  <si>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</si>
  <si>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</si>
  <si>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</si>
  <si>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</si>
  <si>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</si>
  <si>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</si>
  <si>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</si>
  <si>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</si>
  <si>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</si>
  <si>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</si>
  <si>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</si>
  <si>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</si>
  <si>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</si>
  <si>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</si>
  <si>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</si>
  <si>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</si>
  <si>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</si>
  <si>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</si>
  <si>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</si>
  <si>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</si>
  <si>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</si>
  <si>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</si>
  <si>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</si>
  <si>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</si>
  <si>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</si>
  <si>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</si>
  <si>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</si>
  <si>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</si>
  <si>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</si>
  <si>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</si>
  <si>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</si>
  <si>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</si>
  <si>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</si>
  <si>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</si>
  <si>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</si>
  <si>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</si>
  <si>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</si>
  <si>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</si>
  <si>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</si>
  <si>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</si>
  <si>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</si>
  <si>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</si>
  <si>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</si>
  <si>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</si>
  <si>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</si>
  <si>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</si>
  <si>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</si>
  <si>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</si>
  <si>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</si>
  <si>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</si>
  <si>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</si>
  <si>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</si>
  <si>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</si>
  <si>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</si>
  <si>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</si>
  <si>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</si>
  <si>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</si>
  <si>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</si>
  <si>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</si>
  <si>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</si>
  <si>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</si>
  <si>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</si>
  <si>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</si>
  <si>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</si>
  <si>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</si>
  <si>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</si>
  <si>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</si>
  <si>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</si>
  <si>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</si>
  <si>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</si>
  <si>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</si>
  <si>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</si>
  <si>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</si>
  <si>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</si>
  <si>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</si>
  <si>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</si>
  <si>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</si>
  <si>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</si>
  <si>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</si>
  <si>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</si>
  <si>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</si>
  <si>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</si>
  <si>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</si>
  <si>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</si>
  <si>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</si>
  <si>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</si>
  <si>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</si>
  <si>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</si>
  <si>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</si>
  <si>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</si>
  <si>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</si>
  <si>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</si>
  <si>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</si>
  <si>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</si>
  <si>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</si>
  <si>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</si>
  <si>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</si>
  <si>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</si>
  <si>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</si>
  <si>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</si>
  <si>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</si>
  <si>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</si>
  <si>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</si>
  <si>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</si>
  <si>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</si>
  <si>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</si>
  <si>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</si>
  <si>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</si>
  <si>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</si>
  <si>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</si>
  <si>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</si>
  <si>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</si>
  <si>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</si>
  <si>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</si>
  <si>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</si>
  <si>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</si>
  <si>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</si>
  <si>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</si>
  <si>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</si>
  <si>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</si>
  <si>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</si>
  <si>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</si>
  <si>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</si>
  <si>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</si>
  <si>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</si>
  <si>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</si>
  <si>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</si>
  <si>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</si>
  <si>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</si>
  <si>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</si>
  <si>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</si>
  <si>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</si>
  <si>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</si>
  <si>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</si>
  <si>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</si>
  <si>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</si>
  <si>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</si>
  <si>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</si>
  <si>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</si>
  <si>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</si>
  <si>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</si>
  <si>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</si>
  <si>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</si>
  <si>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</si>
  <si>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</si>
  <si>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</si>
  <si>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</si>
  <si>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</si>
  <si>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</si>
  <si>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</si>
  <si>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</si>
  <si>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</si>
  <si>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</si>
  <si>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</si>
  <si>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</si>
  <si>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</si>
  <si>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</si>
  <si>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</si>
  <si>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</si>
  <si>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</si>
  <si>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</si>
  <si>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</si>
  <si>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</si>
  <si>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</si>
  <si>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</si>
  <si>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</si>
  <si>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</si>
  <si>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</si>
  <si>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</si>
  <si>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</si>
  <si>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</si>
  <si>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</si>
  <si>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</si>
  <si>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</si>
  <si>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</si>
  <si>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</si>
  <si>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</si>
  <si>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</si>
  <si>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</si>
  <si>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</si>
  <si>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</si>
  <si>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</si>
  <si>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</si>
  <si>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</si>
  <si>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</si>
  <si>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</si>
  <si>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</si>
  <si>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</si>
  <si>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</si>
  <si>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</si>
  <si>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</si>
  <si>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</si>
  <si>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</si>
  <si>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</si>
  <si>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</si>
  <si>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</si>
  <si>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</si>
  <si>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</si>
  <si>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</si>
  <si>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</si>
  <si>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</si>
  <si>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</si>
  <si>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</si>
  <si>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</si>
  <si>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</si>
  <si>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</si>
  <si>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</si>
  <si>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</si>
  <si>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</si>
  <si>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</si>
  <si>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</si>
  <si>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</si>
  <si>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</si>
  <si>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</si>
  <si>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</si>
  <si>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</si>
  <si>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</si>
  <si>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</si>
  <si>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</si>
  <si>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</si>
  <si>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</si>
  <si>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</si>
  <si>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</si>
  <si>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</si>
  <si>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</si>
  <si>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</si>
  <si>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</si>
  <si>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</si>
  <si>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</si>
  <si>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</si>
  <si>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</si>
  <si>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</si>
  <si>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</si>
  <si>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</si>
  <si>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</si>
  <si>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</si>
  <si>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</si>
  <si>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</si>
  <si>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</si>
  <si>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</si>
  <si>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</si>
  <si>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</si>
  <si>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</si>
  <si>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</si>
  <si>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</si>
  <si>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</si>
  <si>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</si>
  <si>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</si>
  <si>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</si>
  <si>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</si>
  <si>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</si>
  <si>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</si>
  <si>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</si>
  <si>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</si>
  <si>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</si>
  <si>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</si>
  <si>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</si>
  <si>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</si>
  <si>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</si>
  <si>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</si>
  <si>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</si>
  <si>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</si>
  <si>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</si>
  <si>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</si>
  <si>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</si>
  <si>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</si>
  <si>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</si>
  <si>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</si>
  <si>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</si>
  <si>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</si>
  <si>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</si>
  <si>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</si>
  <si>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</si>
  <si>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</si>
  <si>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</si>
  <si>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</si>
  <si>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</si>
  <si>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</si>
  <si>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</si>
  <si>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</si>
  <si>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</si>
  <si>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</si>
  <si>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</si>
  <si>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</si>
  <si>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</si>
  <si>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</si>
  <si>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</si>
  <si>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</si>
  <si>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</si>
  <si>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</si>
  <si>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</si>
  <si>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</si>
  <si>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</si>
  <si>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</si>
  <si>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</si>
  <si>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</si>
  <si>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</si>
  <si>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</si>
  <si>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</si>
  <si>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</si>
  <si>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</si>
  <si>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</si>
  <si>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</si>
  <si>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</si>
  <si>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</si>
  <si>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</si>
  <si>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</si>
  <si>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</si>
  <si>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</si>
  <si>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</si>
  <si>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</si>
  <si>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</si>
  <si>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</si>
  <si>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</si>
  <si>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</si>
  <si>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</si>
  <si>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</si>
  <si>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</si>
  <si>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</si>
  <si>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</si>
  <si>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</si>
  <si>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</si>
  <si>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</si>
  <si>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</si>
  <si>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</si>
  <si>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</si>
  <si>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</si>
  <si>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</si>
  <si>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</si>
  <si>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</si>
  <si>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</si>
  <si>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</si>
  <si>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</si>
  <si>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</si>
  <si>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</si>
  <si>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</si>
  <si>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</si>
  <si>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</si>
  <si>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</si>
  <si>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</si>
  <si>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</si>
  <si>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</si>
  <si>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</si>
  <si>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</si>
  <si>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</si>
  <si>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</si>
  <si>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</si>
  <si>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</si>
  <si>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</si>
  <si>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</si>
  <si>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</si>
  <si>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</si>
  <si>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</si>
  <si>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</si>
  <si>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</si>
  <si>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</si>
  <si>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</si>
  <si>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</si>
  <si>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</si>
  <si>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</si>
  <si>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</si>
  <si>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</si>
  <si>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</si>
  <si>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</si>
  <si>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</si>
  <si>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</si>
  <si>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</si>
  <si>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</si>
  <si>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</si>
  <si>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</si>
  <si>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</si>
  <si>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</si>
  <si>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</si>
  <si>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</si>
  <si>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</si>
  <si>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</si>
  <si>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</si>
  <si>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</si>
  <si>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</si>
  <si>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</si>
  <si>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</si>
  <si>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</si>
  <si>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</si>
  <si>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</si>
  <si>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</si>
  <si>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</si>
  <si>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</si>
  <si>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</si>
  <si>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</si>
  <si>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</si>
  <si>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</si>
  <si>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</si>
  <si>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</si>
  <si>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</si>
  <si>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</si>
  <si>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</si>
  <si>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</si>
  <si>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</si>
  <si>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</si>
  <si>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</si>
  <si>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</si>
  <si>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</si>
  <si>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</si>
  <si>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</si>
  <si>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</si>
  <si>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</si>
  <si>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</si>
  <si>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</si>
  <si>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</si>
  <si>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</si>
  <si>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</si>
  <si>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</si>
  <si>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</si>
  <si>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</si>
  <si>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</si>
  <si>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</si>
  <si>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</si>
  <si>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</si>
  <si>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</si>
  <si>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</si>
  <si>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</si>
  <si>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</si>
  <si>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</si>
  <si>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</si>
  <si>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</si>
  <si>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</si>
  <si>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</si>
  <si>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</si>
  <si>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</si>
  <si>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</si>
  <si>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</si>
  <si>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</si>
  <si>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</si>
  <si>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</si>
  <si>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</si>
  <si>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</si>
  <si>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</si>
  <si>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</si>
  <si>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</si>
  <si>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</si>
  <si>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</si>
  <si>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</si>
  <si>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</si>
  <si>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</si>
  <si>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</si>
  <si>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</si>
  <si>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</si>
  <si>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</si>
  <si>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</si>
  <si>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</si>
  <si>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</si>
  <si>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</si>
  <si>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</si>
  <si>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</si>
  <si>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</si>
  <si>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</si>
  <si>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</si>
  <si>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</si>
  <si>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</si>
  <si>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</si>
  <si>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</si>
  <si>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</si>
  <si>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</si>
  <si>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</si>
  <si>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</si>
  <si>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</si>
  <si>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</si>
  <si>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</si>
  <si>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</si>
  <si>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</si>
  <si>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</si>
  <si>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</si>
  <si>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</si>
  <si>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</si>
  <si>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</si>
  <si>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</si>
  <si>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</si>
  <si>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</si>
  <si>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</si>
  <si>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</si>
  <si>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</si>
  <si>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</si>
  <si>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</si>
  <si>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</si>
  <si>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</si>
  <si>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</si>
  <si>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</si>
  <si>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</si>
  <si>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</si>
  <si>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</si>
  <si>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</si>
  <si>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</si>
  <si>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</si>
  <si>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</si>
  <si>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</si>
  <si>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</si>
  <si>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</si>
  <si>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</si>
  <si>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</si>
  <si>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</si>
  <si>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</si>
  <si>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</si>
  <si>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</si>
  <si>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</si>
  <si>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</si>
  <si>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</si>
  <si>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</si>
  <si>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</si>
  <si>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</si>
  <si>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</si>
  <si>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</si>
  <si>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</si>
  <si>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</si>
  <si>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</si>
  <si>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</si>
  <si>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</si>
  <si>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</si>
  <si>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</si>
  <si>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</si>
  <si>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</si>
  <si>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</si>
  <si>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</si>
  <si>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</si>
  <si>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</si>
  <si>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</si>
  <si>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</si>
  <si>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</si>
  <si>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</si>
  <si>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</si>
  <si>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</si>
  <si>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</si>
  <si>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</si>
  <si>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</si>
  <si>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</si>
  <si>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</si>
  <si>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</si>
  <si>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</si>
  <si>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</si>
  <si>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</si>
  <si>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</si>
  <si>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</si>
  <si>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</si>
  <si>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</si>
  <si>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</si>
  <si>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</si>
  <si>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</si>
  <si>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</si>
  <si>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</si>
  <si>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</si>
  <si>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</si>
  <si>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</si>
  <si>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</si>
  <si>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</si>
  <si>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</si>
  <si>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</si>
  <si>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</si>
  <si>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</si>
  <si>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</si>
  <si>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</si>
  <si>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</si>
  <si>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</si>
  <si>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</si>
  <si>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</si>
  <si>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</si>
  <si>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</si>
  <si>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</si>
  <si>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</si>
  <si>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</si>
  <si>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</si>
  <si>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</si>
  <si>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</si>
  <si>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</si>
  <si>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</si>
  <si>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</si>
  <si>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</si>
  <si>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</si>
  <si>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</si>
  <si>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</si>
  <si>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</si>
  <si>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</si>
  <si>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</si>
  <si>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</si>
  <si>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</si>
  <si>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</si>
  <si>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</si>
  <si>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</si>
  <si>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</si>
  <si>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</si>
  <si>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</si>
  <si>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</si>
  <si>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</si>
  <si>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</si>
  <si>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</si>
  <si>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</si>
  <si>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</si>
  <si>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</si>
  <si>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</si>
  <si>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</si>
  <si>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</si>
  <si>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</si>
  <si>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</si>
  <si>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</si>
  <si>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</si>
  <si>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</si>
  <si>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</si>
  <si>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</si>
  <si>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</si>
  <si>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</si>
  <si>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</si>
  <si>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</si>
  <si>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</si>
  <si>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</si>
  <si>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</si>
  <si>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</si>
  <si>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</si>
  <si>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</si>
  <si>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</si>
  <si>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</si>
  <si>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</si>
  <si>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</si>
  <si>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</si>
  <si>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</si>
  <si>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</si>
  <si>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</si>
  <si>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</si>
  <si>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</si>
  <si>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</si>
  <si>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</si>
  <si>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</si>
  <si>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</si>
  <si>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</si>
  <si>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</si>
  <si>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</si>
  <si>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</si>
  <si>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</si>
  <si>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</si>
  <si>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</si>
  <si>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</si>
  <si>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</si>
  <si>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</si>
  <si>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</si>
  <si>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</si>
  <si>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</si>
  <si>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</si>
  <si>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</si>
  <si>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</si>
  <si>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</si>
  <si>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</si>
  <si>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</si>
  <si>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</si>
  <si>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</si>
  <si>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</si>
  <si>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</si>
  <si>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</si>
  <si>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</si>
  <si>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</si>
  <si>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</si>
  <si>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</si>
  <si>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</si>
  <si>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</si>
  <si>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</si>
  <si>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</si>
  <si>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</si>
  <si>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</si>
  <si>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</si>
  <si>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</si>
  <si>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</si>
  <si>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</si>
  <si>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</si>
  <si>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</si>
  <si>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</si>
  <si>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</si>
  <si>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</si>
  <si>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</si>
  <si>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</si>
  <si>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</si>
  <si>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</si>
  <si>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</si>
  <si>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</si>
  <si>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</si>
  <si>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</si>
  <si>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</si>
  <si>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</si>
  <si>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</si>
  <si>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</si>
  <si>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</si>
  <si>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</si>
  <si>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</si>
  <si>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</si>
  <si>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</si>
  <si>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</si>
  <si>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</si>
  <si>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</si>
  <si>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</si>
  <si>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</si>
  <si>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</si>
  <si>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</si>
  <si>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</si>
  <si>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</si>
  <si>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</si>
  <si>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</si>
  <si>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</si>
  <si>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</si>
  <si>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</si>
  <si>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</si>
  <si>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</si>
  <si>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</si>
  <si>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</si>
  <si>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</si>
  <si>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</si>
  <si>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</si>
  <si>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</si>
  <si>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</si>
  <si>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</si>
  <si>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</si>
  <si>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</si>
  <si>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</si>
  <si>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</si>
  <si>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</si>
  <si>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</si>
  <si>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</si>
  <si>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</si>
  <si>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</si>
  <si>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</si>
  <si>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</si>
  <si>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</si>
  <si>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</si>
  <si>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</si>
  <si>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</si>
  <si>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</si>
  <si>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</si>
  <si>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</si>
  <si>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</si>
  <si>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</si>
  <si>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</si>
  <si>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</si>
  <si>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</si>
  <si>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</si>
  <si>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</si>
  <si>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</si>
  <si>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</si>
  <si>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</si>
  <si>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</si>
  <si>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</si>
  <si>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</si>
  <si>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</si>
  <si>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</si>
  <si>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</si>
  <si>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</si>
  <si>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</si>
  <si>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</si>
  <si>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</si>
  <si>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</si>
  <si>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</si>
  <si>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</si>
  <si>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</si>
  <si>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</si>
  <si>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</si>
  <si>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</si>
  <si>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</si>
  <si>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</si>
  <si>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</si>
  <si>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</si>
  <si>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</si>
  <si>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</si>
  <si>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</si>
  <si>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</si>
  <si>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</si>
  <si>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</si>
  <si>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</si>
  <si>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</si>
  <si>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</si>
  <si>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</si>
  <si>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</si>
  <si>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</si>
  <si>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</si>
  <si>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</si>
  <si>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</si>
  <si>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</si>
  <si>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</si>
  <si>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</si>
  <si>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</si>
  <si>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</si>
  <si>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</si>
  <si>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</si>
  <si>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</si>
  <si>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</si>
  <si>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</si>
  <si>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</si>
  <si>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</si>
  <si>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</si>
  <si>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</si>
  <si>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</si>
  <si>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</si>
  <si>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</si>
  <si>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</si>
  <si>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</si>
  <si>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</si>
  <si>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</si>
  <si>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</si>
  <si>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</si>
  <si>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</si>
  <si>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</si>
  <si>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</si>
  <si>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</si>
  <si>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</si>
  <si>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</si>
  <si>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</si>
  <si>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</si>
  <si>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</si>
  <si>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</si>
  <si>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</si>
  <si>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</si>
  <si>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</si>
  <si>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</si>
  <si>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</si>
  <si>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</si>
  <si>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</si>
  <si>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</si>
  <si>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</si>
  <si>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</si>
  <si>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</si>
  <si>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</si>
  <si>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</si>
  <si>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</si>
  <si>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</si>
  <si>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</si>
  <si>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</si>
  <si>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</si>
  <si>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</si>
  <si>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</si>
  <si>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</si>
  <si>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</si>
  <si>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</si>
  <si>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</si>
  <si>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</si>
  <si>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</si>
  <si>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</si>
  <si>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</si>
  <si>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</si>
  <si>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</si>
  <si>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</si>
  <si>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</si>
  <si>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</si>
  <si>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</si>
  <si>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</si>
  <si>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</si>
  <si>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</si>
  <si>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</si>
  <si>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</si>
  <si>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</si>
  <si>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</si>
  <si>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</si>
  <si>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</si>
  <si>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</si>
  <si>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</si>
  <si>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</si>
  <si>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</si>
  <si>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</si>
  <si>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</si>
  <si>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</si>
  <si>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</si>
  <si>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</si>
  <si>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</si>
  <si>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</si>
  <si>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</si>
  <si>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</si>
  <si>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</si>
  <si>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</si>
  <si>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</si>
  <si>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</si>
  <si>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</si>
  <si>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</si>
  <si>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</si>
  <si>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</si>
  <si>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</si>
  <si>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</si>
  <si>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</si>
  <si>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</si>
  <si>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</si>
  <si>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</si>
  <si>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</si>
  <si>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</si>
  <si>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</si>
  <si>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</si>
  <si>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</si>
  <si>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</si>
  <si>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</si>
  <si>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</si>
  <si>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</si>
  <si>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</si>
  <si>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</si>
  <si>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</si>
  <si>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</si>
  <si>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</si>
  <si>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</si>
  <si>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</si>
  <si>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</si>
  <si>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</si>
  <si>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</si>
  <si>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</si>
  <si>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</si>
  <si>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</si>
  <si>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</si>
  <si>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</si>
  <si>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</si>
  <si>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</si>
  <si>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</si>
  <si>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</si>
  <si>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</si>
  <si>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</si>
  <si>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</si>
  <si>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</si>
  <si>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</si>
  <si>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</si>
  <si>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</si>
  <si>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</si>
  <si>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</si>
  <si>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</si>
  <si>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</si>
  <si>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</si>
  <si>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</si>
  <si>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</si>
  <si>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</si>
  <si>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</si>
  <si>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</si>
  <si>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</si>
  <si>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</si>
  <si>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</si>
  <si>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</si>
  <si>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</si>
  <si>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</si>
  <si>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</si>
  <si>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</si>
  <si>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</si>
  <si>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</si>
  <si>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</si>
  <si>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</si>
  <si>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</si>
  <si>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</si>
  <si>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</si>
  <si>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</si>
  <si>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</si>
  <si>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</si>
  <si>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</si>
  <si>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</si>
  <si>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</si>
  <si>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</si>
  <si>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</si>
  <si>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</si>
  <si>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</si>
  <si>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</si>
  <si>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</si>
  <si>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</si>
  <si>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</si>
  <si>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</si>
  <si>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</si>
  <si>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</si>
  <si>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</si>
  <si>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</si>
  <si>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</si>
  <si>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</si>
  <si>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</si>
  <si>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</si>
  <si>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</si>
  <si>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</si>
  <si>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</si>
  <si>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</si>
  <si>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</si>
  <si>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</si>
  <si>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</si>
  <si>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</si>
  <si>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</si>
  <si>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</si>
  <si>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</si>
  <si>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</si>
  <si>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</si>
  <si>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</si>
  <si>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</si>
  <si>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</si>
  <si>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</si>
  <si>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</si>
  <si>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</si>
  <si>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</si>
  <si>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</si>
  <si>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</si>
  <si>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</si>
  <si>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</si>
  <si>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</si>
  <si>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</si>
  <si>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</si>
  <si>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</si>
  <si>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</si>
  <si>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</si>
  <si>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</si>
  <si>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</si>
  <si>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</si>
  <si>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</si>
  <si>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</si>
  <si>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</si>
  <si>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</si>
  <si>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</si>
  <si>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</si>
  <si>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</si>
  <si>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</si>
  <si>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</si>
  <si>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</si>
  <si>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</si>
  <si>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</si>
  <si>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</si>
  <si>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</si>
  <si>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</si>
  <si>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</si>
  <si>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</si>
  <si>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</si>
  <si>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</si>
  <si>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</si>
  <si>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</si>
  <si>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</si>
  <si>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</si>
  <si>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</si>
  <si>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</si>
  <si>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</si>
  <si>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</si>
  <si>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</si>
  <si>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</si>
  <si>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</si>
  <si>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</si>
  <si>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</si>
  <si>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</si>
  <si>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</si>
  <si>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</si>
  <si>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</si>
  <si>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</si>
  <si>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</si>
  <si>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</si>
  <si>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</si>
  <si>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</si>
  <si>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</si>
  <si>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</si>
  <si>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</si>
  <si>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</si>
  <si>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</si>
  <si>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</si>
  <si>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</si>
  <si>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</si>
  <si>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</si>
  <si>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</si>
  <si>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</si>
  <si>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</si>
  <si>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</si>
  <si>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</si>
  <si>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</si>
  <si>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</si>
  <si>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</si>
  <si>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</si>
  <si>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</si>
  <si>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</si>
  <si>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</si>
  <si>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</si>
  <si>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</si>
  <si>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</si>
  <si>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</si>
  <si>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</si>
  <si>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</si>
  <si>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</si>
  <si>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</si>
  <si>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</si>
  <si>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</si>
  <si>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</si>
  <si>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</si>
  <si>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</si>
  <si>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</si>
  <si>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</si>
  <si>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</si>
  <si>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</si>
  <si>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</si>
  <si>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</si>
  <si>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</si>
  <si>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</si>
  <si>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</si>
  <si>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</si>
  <si>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</si>
  <si>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</si>
  <si>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</si>
  <si>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</si>
  <si>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</si>
  <si>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</si>
  <si>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</si>
  <si>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</si>
  <si>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</si>
  <si>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</si>
  <si>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</si>
  <si>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</si>
  <si>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</si>
  <si>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</si>
  <si>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</si>
  <si>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</si>
  <si>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</si>
  <si>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</si>
  <si>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</si>
  <si>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</si>
  <si>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</si>
  <si>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</si>
  <si>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</si>
  <si>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</si>
  <si>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</si>
  <si>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</si>
  <si>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</si>
  <si>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</si>
  <si>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</si>
  <si>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</si>
  <si>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</si>
  <si>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</si>
  <si>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</si>
  <si>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</si>
  <si>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</si>
  <si>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</si>
  <si>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</si>
  <si>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</si>
  <si>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</si>
  <si>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</si>
  <si>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</si>
  <si>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</si>
  <si>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</si>
  <si>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</si>
  <si>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</si>
  <si>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</si>
  <si>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</si>
  <si>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</si>
  <si>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</si>
  <si>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</si>
  <si>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</si>
  <si>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</si>
  <si>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</si>
  <si>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</si>
  <si>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</si>
  <si>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</si>
  <si>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</si>
  <si>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</si>
  <si>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</si>
  <si>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</si>
  <si>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</si>
  <si>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</si>
  <si>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</si>
  <si>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</si>
  <si>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</si>
  <si>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</si>
  <si>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</si>
  <si>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</si>
  <si>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</si>
  <si>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</si>
  <si>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</si>
  <si>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</si>
  <si>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</si>
  <si>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</si>
  <si>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</si>
  <si>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</si>
  <si>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</si>
  <si>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</si>
  <si>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</si>
  <si>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</si>
  <si>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</si>
  <si>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</si>
  <si>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</si>
  <si>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</si>
  <si>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</si>
  <si>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</si>
  <si>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</si>
  <si>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</si>
  <si>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</si>
  <si>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</si>
  <si>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</si>
  <si>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</si>
  <si>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</si>
  <si>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</si>
  <si>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</si>
  <si>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</si>
  <si>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</si>
  <si>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</si>
  <si>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</si>
  <si>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</si>
  <si>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</si>
  <si>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</si>
  <si>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</si>
  <si>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</si>
  <si>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</si>
  <si>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</si>
  <si>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</si>
  <si>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</si>
  <si>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</si>
  <si>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</si>
  <si>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</si>
  <si>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</si>
  <si>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</si>
  <si>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</si>
  <si>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</si>
  <si>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</si>
  <si>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</si>
  <si>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</si>
  <si>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</si>
  <si>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</si>
  <si>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</si>
  <si>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</si>
  <si>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</si>
  <si>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</si>
  <si>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</si>
  <si>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</si>
  <si>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</si>
  <si>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</si>
  <si>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</si>
  <si>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</si>
  <si>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</si>
  <si>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</si>
  <si>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</si>
  <si>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</si>
  <si>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</si>
  <si>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</si>
  <si>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</si>
  <si>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</si>
  <si>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</si>
  <si>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</si>
  <si>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</si>
  <si>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</si>
  <si>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</si>
  <si>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</si>
  <si>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</si>
  <si>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</si>
  <si>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</si>
  <si>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</si>
  <si>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</si>
  <si>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</si>
  <si>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</si>
  <si>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</si>
  <si>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</si>
  <si>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</si>
  <si>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</si>
  <si>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</si>
  <si>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</si>
  <si>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</si>
  <si>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</si>
  <si>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</si>
  <si>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</si>
  <si>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</si>
  <si>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</si>
  <si>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</si>
  <si>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</si>
  <si>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</si>
  <si>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</si>
  <si>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</si>
  <si>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</si>
  <si>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</si>
  <si>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</si>
  <si>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</si>
  <si>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</si>
  <si>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</si>
  <si>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</si>
  <si>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</si>
  <si>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</si>
  <si>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</si>
  <si>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</si>
  <si>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</si>
  <si>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</si>
  <si>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</si>
  <si>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</si>
  <si>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</si>
  <si>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</si>
  <si>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</si>
  <si>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</si>
  <si>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</si>
  <si>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</si>
  <si>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</si>
  <si>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</si>
  <si>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</si>
  <si>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</si>
  <si>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</si>
  <si>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</si>
  <si>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</si>
  <si>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</si>
  <si>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</si>
  <si>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</si>
  <si>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</si>
  <si>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</si>
  <si>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</si>
  <si>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</si>
  <si>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</si>
  <si>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</si>
  <si>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</si>
  <si>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</si>
  <si>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</si>
  <si>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</si>
  <si>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</si>
  <si>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</si>
  <si>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</si>
  <si>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</si>
  <si>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</si>
  <si>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</si>
  <si>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</si>
  <si>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</si>
  <si>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</si>
  <si>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</si>
  <si>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</si>
  <si>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</si>
  <si>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</si>
  <si>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</si>
  <si>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</si>
  <si>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</si>
  <si>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</si>
  <si>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</si>
  <si>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</si>
  <si>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</si>
  <si>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</si>
  <si>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</si>
  <si>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</si>
  <si>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</si>
  <si>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</si>
  <si>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</si>
  <si>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</si>
  <si>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</si>
  <si>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</si>
  <si>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</si>
  <si>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</si>
  <si>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</si>
  <si>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</si>
  <si>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</si>
  <si>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</si>
  <si>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</si>
  <si>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</si>
  <si>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</si>
  <si>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</si>
  <si>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</si>
  <si>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</si>
  <si>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</si>
  <si>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</si>
  <si>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</si>
  <si>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</si>
  <si>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</si>
  <si>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</si>
  <si>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</si>
  <si>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</si>
  <si>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</si>
  <si>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</si>
  <si>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</si>
  <si>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</si>
  <si>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</si>
  <si>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</si>
  <si>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</si>
  <si>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</si>
  <si>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</si>
  <si>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</si>
  <si>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</si>
  <si>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</si>
  <si>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</si>
  <si>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</si>
  <si>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</si>
  <si>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</si>
  <si>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</si>
  <si>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</si>
  <si>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</si>
  <si>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</si>
  <si>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</si>
  <si>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</si>
  <si>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</si>
  <si>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</si>
  <si>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</si>
  <si>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</si>
  <si>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</si>
  <si>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</si>
  <si>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</si>
  <si>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</si>
  <si>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</si>
  <si>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</si>
  <si>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</si>
  <si>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</si>
  <si>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</si>
  <si>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</si>
  <si>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</si>
  <si>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</si>
  <si>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</si>
  <si>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</si>
  <si>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</si>
  <si>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</si>
  <si>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</si>
  <si>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</si>
  <si>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</si>
  <si>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</si>
  <si>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</si>
  <si>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</si>
  <si>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</si>
  <si>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</si>
  <si>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</si>
  <si>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</si>
  <si>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</si>
  <si>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</si>
  <si>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</si>
  <si>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</si>
  <si>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</si>
  <si>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</si>
  <si>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</si>
  <si>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</si>
  <si>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</si>
  <si>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</si>
  <si>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</si>
  <si>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</si>
  <si>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</si>
  <si>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</si>
  <si>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</si>
  <si>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</si>
  <si>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</si>
  <si>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</si>
  <si>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</si>
  <si>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</si>
  <si>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</si>
  <si>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</si>
  <si>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</si>
  <si>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</si>
  <si>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</si>
  <si>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</si>
  <si>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</si>
  <si>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</si>
  <si>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</si>
  <si>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</si>
  <si>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</si>
  <si>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</si>
  <si>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</si>
  <si>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</si>
  <si>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</si>
  <si>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</si>
  <si>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</si>
  <si>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</si>
  <si>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</si>
  <si>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</si>
  <si>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</si>
  <si>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</si>
  <si>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</si>
  <si>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</si>
  <si>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</si>
  <si>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</si>
  <si>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</si>
  <si>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</si>
  <si>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</si>
  <si>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</si>
  <si>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</si>
  <si>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</si>
  <si>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</si>
  <si>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</si>
  <si>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</si>
  <si>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</si>
  <si>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</si>
  <si>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</si>
  <si>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</si>
  <si>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</si>
  <si>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</si>
  <si>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</si>
  <si>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</si>
  <si>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</si>
  <si>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</si>
  <si>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</si>
  <si>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</si>
  <si>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</si>
  <si>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</si>
  <si>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</si>
  <si>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</si>
  <si>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</si>
  <si>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</si>
  <si>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</si>
  <si>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</si>
  <si>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</si>
  <si>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</si>
  <si>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</si>
  <si>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</si>
  <si>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</si>
  <si>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</si>
  <si>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</si>
  <si>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</si>
  <si>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</si>
  <si>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</si>
  <si>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</si>
  <si>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</si>
  <si>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</si>
  <si>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</si>
  <si>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</si>
  <si>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</si>
  <si>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</si>
  <si>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</si>
  <si>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</si>
  <si>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</si>
  <si>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</si>
  <si>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</si>
  <si>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</si>
  <si>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</si>
  <si>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</si>
  <si>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</si>
  <si>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</si>
  <si>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</si>
  <si>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</si>
  <si>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</si>
  <si>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</si>
  <si>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</si>
  <si>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</si>
  <si>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</si>
  <si>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</si>
  <si>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</si>
  <si>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</si>
  <si>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</si>
  <si>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</si>
  <si>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</si>
  <si>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</si>
  <si>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</si>
  <si>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</si>
  <si>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</si>
  <si>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</si>
  <si>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</si>
  <si>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</si>
  <si>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</si>
  <si>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</si>
  <si>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</si>
  <si>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</si>
  <si>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</si>
  <si>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</si>
  <si>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</si>
  <si>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</si>
  <si>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</si>
  <si>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</si>
  <si>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</si>
  <si>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</si>
  <si>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</si>
  <si>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</si>
  <si>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</si>
  <si>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</si>
  <si>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</si>
  <si>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</si>
  <si>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</si>
  <si>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</si>
  <si>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</si>
  <si>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</si>
  <si>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</si>
  <si>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</si>
  <si>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</si>
  <si>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</si>
  <si>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</si>
  <si>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</si>
  <si>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</si>
  <si>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</si>
  <si>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</si>
  <si>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</si>
  <si>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</si>
  <si>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</si>
  <si>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</si>
  <si>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</si>
  <si>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</si>
  <si>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</si>
  <si>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</si>
  <si>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</si>
  <si>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</si>
  <si>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</si>
  <si>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</si>
  <si>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</si>
  <si>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</si>
  <si>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</si>
  <si>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</si>
  <si>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</si>
  <si>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</si>
  <si>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</si>
  <si>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</si>
  <si>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</si>
  <si>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</si>
  <si>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</si>
  <si>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</si>
  <si>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</si>
  <si>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</si>
  <si>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</si>
  <si>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</si>
  <si>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</si>
  <si>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</si>
  <si>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</si>
  <si>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</si>
  <si>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</si>
  <si>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</si>
  <si>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</si>
  <si>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</si>
  <si>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</si>
  <si>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</si>
  <si>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</si>
  <si>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</si>
  <si>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</si>
  <si>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</si>
  <si>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</si>
  <si>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</si>
  <si>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</si>
  <si>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</si>
  <si>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</si>
  <si>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</si>
  <si>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</si>
  <si>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</si>
  <si>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</si>
  <si>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</si>
  <si>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</si>
  <si>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</si>
  <si>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</si>
  <si>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</si>
  <si>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</si>
  <si>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</si>
  <si>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</si>
  <si>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</si>
  <si>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</si>
  <si>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</si>
  <si>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</si>
  <si>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</si>
  <si>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</si>
  <si>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</si>
  <si>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</si>
  <si>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</si>
  <si>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</si>
  <si>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</si>
  <si>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</si>
  <si>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</si>
  <si>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</si>
  <si>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</si>
  <si>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</si>
  <si>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</si>
  <si>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</si>
  <si>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</si>
  <si>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</si>
  <si>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</si>
  <si>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</si>
  <si>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</si>
  <si>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</si>
  <si>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</si>
  <si>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</si>
  <si>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</si>
  <si>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</si>
  <si>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</si>
  <si>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</si>
  <si>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</si>
  <si>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</si>
  <si>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</si>
  <si>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</si>
  <si>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</si>
  <si>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</si>
  <si>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</si>
  <si>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</si>
  <si>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</si>
  <si>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</si>
  <si>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</si>
  <si>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</si>
  <si>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</si>
  <si>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</si>
  <si>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</si>
  <si>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</si>
  <si>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</si>
  <si>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</si>
  <si>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</si>
  <si>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</si>
  <si>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</si>
  <si>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</si>
  <si>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</si>
  <si>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</si>
  <si>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</si>
  <si>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</si>
  <si>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</si>
  <si>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</si>
  <si>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</si>
  <si>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</si>
  <si>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</si>
  <si>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</si>
  <si>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</si>
  <si>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</si>
  <si>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</si>
  <si>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</si>
  <si>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</si>
  <si>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</si>
  <si>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</si>
  <si>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</si>
  <si>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</si>
  <si>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</si>
  <si>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</si>
  <si>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</si>
  <si>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</si>
  <si>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</si>
  <si>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</si>
  <si>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</si>
  <si>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</si>
  <si>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</si>
  <si>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</si>
  <si>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</si>
  <si>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</si>
  <si>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</si>
  <si>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</si>
  <si>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</si>
  <si>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</si>
  <si>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</si>
  <si>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</si>
  <si>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</si>
  <si>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</si>
  <si>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</si>
  <si>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</si>
  <si>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</si>
  <si>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</si>
  <si>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</si>
  <si>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</si>
  <si>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</si>
  <si>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</si>
  <si>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</si>
  <si>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</si>
  <si>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</si>
  <si>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</si>
  <si>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</si>
  <si>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</si>
  <si>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</si>
  <si>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</si>
  <si>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</si>
  <si>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</si>
  <si>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</si>
  <si>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</si>
  <si>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</si>
  <si>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</si>
  <si>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</si>
  <si>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</si>
  <si>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</si>
  <si>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</si>
  <si>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</si>
  <si>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</si>
  <si>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</si>
  <si>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</si>
  <si>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</si>
  <si>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</si>
  <si>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</si>
  <si>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</si>
  <si>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</si>
  <si>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</si>
  <si>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</si>
  <si>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</si>
  <si>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</si>
  <si>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</si>
  <si>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</si>
  <si>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</si>
  <si>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</si>
  <si>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</si>
  <si>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</si>
  <si>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</si>
  <si>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</si>
  <si>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</si>
  <si>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</si>
  <si>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</si>
  <si>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</si>
  <si>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</si>
  <si>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</si>
  <si>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</si>
  <si>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</si>
  <si>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</si>
  <si>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</si>
  <si>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</si>
  <si>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</si>
  <si>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</si>
  <si>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</si>
  <si>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</si>
  <si>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</si>
  <si>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</si>
  <si>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</si>
  <si>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</si>
  <si>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</si>
  <si>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</si>
  <si>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</si>
  <si>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</si>
  <si>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</si>
  <si>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</si>
  <si>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</si>
  <si>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</si>
  <si>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</si>
  <si>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</si>
  <si>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</si>
  <si>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</si>
  <si>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</si>
  <si>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</si>
  <si>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</si>
  <si>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</si>
  <si>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</si>
  <si>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</si>
  <si>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</si>
  <si>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</si>
  <si>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</si>
  <si>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</si>
  <si>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</si>
  <si>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</si>
  <si>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</si>
  <si>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</si>
  <si>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</si>
  <si>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</si>
  <si>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</si>
  <si>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</si>
  <si>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</si>
  <si>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</si>
  <si>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</si>
  <si>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</si>
  <si>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</si>
  <si>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</si>
  <si>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</si>
  <si>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</si>
  <si>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</si>
  <si>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</si>
  <si>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</si>
  <si>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</si>
  <si>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</si>
  <si>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</si>
  <si>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</si>
  <si>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</si>
  <si>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</si>
  <si>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</si>
  <si>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</si>
  <si>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</si>
  <si>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</si>
  <si>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</si>
  <si>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</si>
  <si>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</si>
  <si>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</si>
  <si>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</si>
  <si>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</si>
  <si>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</si>
  <si>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</si>
  <si>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</si>
  <si>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</si>
  <si>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</si>
  <si>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</si>
  <si>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</si>
  <si>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</si>
  <si>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</si>
  <si>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</si>
  <si>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</si>
  <si>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</si>
  <si>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</si>
  <si>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</si>
  <si>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</si>
  <si>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</si>
  <si>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</si>
  <si>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</si>
  <si>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</si>
  <si>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</si>
  <si>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</si>
  <si>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</si>
  <si>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</si>
  <si>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</si>
  <si>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</si>
  <si>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</si>
  <si>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</si>
  <si>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</si>
  <si>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</si>
  <si>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</si>
  <si>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</si>
  <si>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</si>
  <si>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</si>
  <si>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</si>
  <si>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</si>
  <si>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</si>
  <si>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</si>
  <si>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</si>
  <si>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</si>
  <si>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</si>
  <si>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</si>
  <si>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</si>
  <si>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</si>
  <si>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</si>
  <si>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</si>
  <si>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</si>
  <si>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</si>
  <si>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</si>
  <si>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</si>
  <si>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</si>
  <si>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</si>
  <si>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</si>
  <si>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</si>
  <si>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</si>
  <si>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</si>
  <si>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</si>
  <si>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</si>
  <si>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</si>
  <si>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</si>
  <si>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</si>
  <si>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</si>
  <si>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</si>
  <si>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</si>
  <si>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</si>
  <si>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</si>
  <si>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</si>
  <si>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</si>
  <si>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</si>
  <si>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</si>
  <si>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</si>
  <si>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</si>
  <si>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</si>
  <si>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</si>
  <si>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</si>
  <si>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</si>
  <si>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</si>
  <si>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</si>
  <si>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</si>
  <si>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</si>
  <si>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</si>
  <si>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</si>
  <si>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</si>
  <si>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</si>
  <si>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</si>
  <si>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</si>
  <si>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</si>
  <si>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</si>
  <si>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</si>
  <si>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</si>
  <si>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</si>
  <si>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</si>
  <si>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</si>
  <si>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</si>
  <si>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</si>
  <si>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</si>
  <si>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</si>
  <si>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</si>
  <si>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</si>
  <si>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</si>
  <si>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</si>
  <si>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</si>
  <si>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</si>
  <si>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</si>
  <si>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</si>
  <si>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</si>
  <si>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</si>
  <si>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</si>
  <si>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</si>
  <si>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</si>
  <si>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</si>
  <si>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</si>
  <si>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</si>
  <si>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</si>
  <si>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</si>
  <si>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</si>
  <si>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</si>
  <si>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</si>
  <si>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</si>
  <si>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</si>
  <si>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</si>
  <si>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</si>
  <si>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</si>
  <si>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</si>
  <si>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</si>
  <si>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</si>
  <si>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</si>
  <si>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</si>
  <si>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</si>
  <si>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</si>
  <si>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</si>
  <si>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</si>
  <si>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</si>
  <si>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</si>
  <si>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</si>
  <si>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</si>
  <si>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</si>
  <si>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</si>
  <si>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</si>
  <si>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</si>
  <si>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</si>
  <si>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</si>
  <si>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</si>
  <si>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</si>
  <si>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</si>
  <si>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</si>
  <si>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</si>
  <si>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</si>
  <si>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</si>
  <si>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</si>
  <si>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</si>
  <si>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</si>
  <si>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</si>
  <si>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</si>
  <si>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</si>
  <si>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</si>
  <si>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</si>
  <si>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</si>
  <si>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</si>
  <si>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</si>
  <si>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</si>
  <si>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</si>
  <si>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</si>
  <si>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</si>
  <si>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</si>
  <si>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</si>
  <si>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</si>
  <si>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</si>
  <si>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</si>
  <si>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</si>
  <si>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</si>
  <si>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</si>
  <si>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</si>
  <si>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</si>
  <si>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</si>
  <si>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</si>
  <si>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</si>
  <si>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</si>
  <si>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</si>
  <si>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</si>
  <si>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</si>
  <si>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</si>
  <si>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</si>
  <si>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</si>
  <si>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</si>
  <si>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</si>
  <si>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</si>
  <si>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</si>
  <si>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</si>
  <si>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</si>
  <si>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</si>
  <si>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</si>
  <si>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</si>
  <si>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</si>
  <si>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</si>
  <si>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</si>
  <si>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</si>
  <si>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</si>
  <si>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</si>
  <si>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</si>
  <si>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</si>
  <si>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</si>
  <si>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</si>
  <si>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</si>
  <si>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</si>
  <si>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</si>
  <si>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</si>
  <si>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</si>
  <si>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</si>
  <si>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</si>
  <si>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</si>
  <si>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</si>
  <si>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</si>
  <si>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</si>
  <si>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</si>
  <si>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</si>
  <si>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</si>
  <si>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</si>
  <si>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</si>
  <si>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</si>
  <si>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</si>
  <si>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</si>
  <si>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</si>
  <si>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</si>
  <si>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</si>
  <si>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</si>
  <si>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</si>
  <si>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</si>
  <si>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</si>
  <si>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</si>
  <si>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</si>
  <si>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</si>
  <si>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</si>
  <si>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</si>
  <si>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</si>
  <si>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</si>
  <si>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</si>
  <si>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</si>
  <si>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</si>
  <si>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</si>
  <si>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</si>
  <si>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</si>
  <si>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</si>
  <si>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</si>
  <si>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</si>
  <si>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</si>
  <si>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</si>
  <si>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</si>
  <si>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</si>
  <si>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</si>
  <si>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</si>
  <si>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</si>
  <si>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</si>
  <si>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</si>
  <si>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</si>
  <si>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</si>
  <si>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</si>
  <si>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</si>
  <si>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</si>
  <si>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</si>
  <si>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</si>
  <si>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</si>
  <si>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</si>
  <si>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</si>
  <si>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</si>
  <si>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</si>
  <si>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</si>
  <si>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</si>
  <si>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</si>
  <si>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</si>
  <si>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</si>
  <si>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</si>
  <si>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</si>
  <si>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</si>
  <si>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</si>
  <si>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</si>
  <si>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</si>
  <si>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</si>
  <si>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</si>
  <si>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</si>
  <si>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</si>
  <si>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</si>
  <si>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</si>
  <si>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</si>
  <si>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</si>
  <si>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</si>
  <si>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</si>
  <si>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</si>
  <si>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</si>
  <si>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</si>
  <si>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</si>
  <si>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</si>
  <si>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</si>
  <si>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</si>
  <si>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</si>
  <si>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</si>
  <si>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</si>
  <si>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</si>
  <si>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</si>
  <si>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</si>
  <si>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</si>
  <si>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</si>
  <si>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</si>
  <si>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</si>
  <si>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</si>
  <si>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</si>
  <si>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</si>
  <si>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</si>
  <si>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</si>
  <si>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</si>
  <si>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</si>
  <si>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</si>
  <si>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</si>
  <si>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</si>
  <si>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</si>
  <si>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</si>
  <si>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</si>
  <si>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</si>
  <si>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</si>
  <si>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</si>
  <si>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</si>
  <si>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</si>
  <si>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</si>
  <si>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</si>
  <si>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</si>
  <si>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</si>
  <si>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</si>
  <si>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</si>
  <si>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</si>
  <si>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</si>
  <si>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</si>
  <si>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</si>
  <si>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</si>
  <si>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</si>
  <si>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</si>
  <si>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</si>
  <si>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</si>
  <si>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</si>
  <si>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</si>
  <si>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</si>
  <si>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</si>
  <si>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</si>
  <si>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</si>
  <si>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</si>
  <si>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</si>
  <si>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</si>
  <si>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</si>
  <si>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</si>
  <si>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</si>
  <si>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</si>
  <si>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</si>
  <si>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</si>
  <si>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</si>
  <si>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</si>
  <si>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</si>
  <si>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</si>
  <si>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</si>
  <si>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</si>
  <si>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</si>
  <si>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</si>
  <si>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</si>
  <si>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</si>
  <si>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</si>
  <si>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</si>
  <si>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</si>
  <si>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</si>
  <si>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</si>
  <si>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</si>
  <si>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</si>
  <si>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</si>
  <si>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</si>
  <si>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</si>
  <si>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</si>
  <si>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</si>
  <si>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</si>
  <si>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</si>
  <si>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</si>
  <si>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</si>
  <si>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</si>
  <si>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</si>
  <si>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</si>
  <si>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</si>
  <si>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</si>
  <si>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</si>
  <si>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</si>
  <si>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</si>
  <si>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</si>
  <si>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</si>
  <si>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</si>
  <si>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</si>
  <si>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</si>
  <si>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</si>
  <si>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</si>
  <si>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</si>
  <si>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</si>
  <si>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</si>
  <si>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</si>
  <si>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</si>
  <si>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</si>
  <si>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</si>
  <si>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</si>
  <si>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</si>
  <si>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</si>
  <si>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</si>
  <si>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</si>
  <si>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</si>
  <si>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</si>
  <si>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</si>
  <si>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</si>
  <si>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</si>
  <si>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</si>
  <si>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</si>
  <si>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</si>
  <si>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</si>
  <si>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</si>
  <si>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</si>
  <si>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</si>
  <si>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</si>
  <si>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</si>
  <si>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</si>
  <si>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</si>
  <si>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</si>
  <si>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</si>
  <si>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</si>
  <si>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</si>
  <si>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</si>
  <si>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</si>
  <si>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</si>
  <si>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</si>
  <si>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</si>
  <si>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</si>
  <si>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</si>
  <si>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</si>
  <si>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</si>
  <si>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</si>
  <si>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</si>
  <si>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</si>
  <si>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</si>
  <si>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</si>
  <si>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</si>
  <si>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</si>
  <si>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</si>
  <si>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</si>
  <si>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</si>
  <si>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</si>
  <si>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</si>
  <si>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</si>
  <si>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</si>
  <si>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</si>
  <si>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</si>
  <si>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</si>
  <si>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</si>
  <si>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</si>
  <si>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</si>
  <si>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</si>
  <si>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</si>
  <si>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</si>
  <si>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</si>
  <si>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</si>
  <si>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</si>
  <si>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</si>
  <si>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</si>
  <si>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</si>
  <si>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</si>
  <si>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</si>
  <si>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</si>
  <si>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</si>
  <si>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</si>
  <si>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</si>
  <si>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</si>
  <si>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</si>
  <si>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</si>
  <si>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</si>
  <si>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</si>
  <si>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</si>
  <si>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</si>
  <si>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</si>
  <si>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</si>
  <si>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</si>
  <si>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</si>
  <si>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</si>
  <si>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</si>
  <si>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</si>
  <si>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</si>
  <si>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</si>
  <si>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</si>
  <si>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</si>
  <si>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</si>
  <si>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</si>
  <si>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</si>
  <si>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</si>
  <si>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</si>
  <si>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</si>
  <si>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</si>
  <si>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</si>
  <si>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</si>
  <si>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</si>
  <si>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</si>
  <si>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</si>
  <si>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</si>
  <si>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</si>
  <si>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</si>
  <si>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</si>
  <si>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</si>
  <si>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</si>
  <si>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</si>
  <si>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</si>
  <si>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</si>
  <si>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</si>
  <si>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</si>
  <si>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</si>
  <si>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</si>
  <si>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</si>
  <si>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</si>
  <si>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</si>
  <si>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</si>
  <si>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</si>
  <si>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</si>
  <si>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</si>
  <si>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</si>
  <si>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</si>
  <si>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</si>
  <si>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</si>
  <si>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</si>
  <si>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</si>
  <si>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</si>
  <si>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</si>
  <si>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</si>
  <si>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</si>
  <si>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</si>
  <si>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</si>
  <si>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</si>
  <si>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</si>
  <si>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</si>
  <si>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</si>
  <si>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</si>
  <si>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</si>
  <si>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</si>
  <si>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</si>
  <si>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</si>
  <si>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</si>
  <si>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</si>
  <si>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</si>
  <si>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</si>
  <si>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</si>
  <si>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</si>
  <si>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</si>
  <si>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</si>
  <si>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</si>
  <si>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</si>
  <si>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</si>
  <si>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</si>
  <si>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</si>
  <si>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</si>
  <si>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</si>
  <si>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</si>
  <si>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</si>
  <si>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</si>
  <si>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</si>
  <si>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</si>
  <si>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</si>
  <si>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</si>
  <si>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</si>
  <si>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</si>
  <si>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</si>
  <si>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</si>
  <si>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</si>
  <si>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</si>
  <si>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</si>
  <si>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</si>
  <si>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</si>
  <si>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</si>
  <si>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</si>
  <si>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</si>
  <si>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</si>
  <si>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</si>
  <si>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</si>
  <si>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</si>
  <si>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</si>
  <si>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</si>
  <si>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</si>
  <si>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</si>
  <si>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</si>
  <si>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</si>
  <si>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</si>
  <si>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</si>
  <si>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</si>
  <si>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</si>
  <si>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</si>
  <si>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</si>
  <si>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</si>
  <si>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</si>
  <si>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</si>
  <si>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</si>
  <si>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</si>
  <si>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</si>
  <si>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</si>
  <si>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</si>
  <si>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</si>
  <si>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</si>
  <si>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</si>
  <si>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</si>
  <si>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</si>
  <si>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</si>
  <si>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</si>
  <si>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</si>
  <si>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</si>
  <si>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</si>
  <si>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</si>
  <si>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</si>
  <si>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</si>
  <si>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</si>
  <si>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</si>
  <si>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</si>
  <si>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</si>
  <si>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</si>
  <si>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</si>
  <si>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</si>
  <si>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</si>
  <si>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</si>
  <si>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</si>
  <si>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</si>
  <si>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</si>
  <si>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</si>
  <si>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</si>
  <si>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</si>
  <si>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</si>
  <si>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</si>
  <si>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</si>
  <si>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</si>
  <si>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</si>
  <si>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</si>
  <si>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</si>
  <si>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</si>
  <si>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</si>
  <si>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</si>
  <si>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</si>
  <si>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</si>
  <si>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</si>
  <si>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</si>
  <si>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</si>
  <si>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</si>
  <si>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</si>
  <si>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</si>
  <si>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</si>
  <si>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</si>
  <si>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</si>
  <si>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</si>
  <si>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</si>
  <si>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</si>
  <si>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</si>
  <si>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</si>
  <si>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</si>
  <si>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</si>
  <si>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</si>
  <si>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</si>
  <si>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</si>
  <si>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</si>
  <si>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</si>
  <si>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</si>
  <si>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</si>
  <si>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</si>
  <si>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</si>
  <si>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</si>
  <si>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</si>
  <si>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</si>
  <si>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</si>
  <si>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</si>
  <si>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</si>
  <si>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</si>
  <si>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</si>
  <si>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</si>
  <si>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</si>
  <si>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</si>
  <si>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</si>
  <si>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</si>
  <si>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</si>
  <si>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</si>
  <si>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</si>
  <si>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</si>
  <si>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</si>
  <si>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</si>
  <si>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</si>
  <si>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</si>
  <si>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</si>
  <si>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</si>
  <si>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</si>
  <si>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</si>
  <si>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</si>
  <si>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</si>
  <si>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</si>
  <si>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</si>
  <si>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</si>
  <si>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</si>
  <si>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</si>
  <si>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</si>
  <si>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</si>
  <si>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</si>
  <si>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</si>
  <si>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</si>
  <si>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</si>
  <si>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</si>
  <si>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</si>
  <si>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</si>
  <si>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</si>
  <si>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</si>
  <si>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</si>
  <si>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</si>
  <si>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</si>
  <si>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</si>
  <si>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</si>
  <si>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</si>
  <si>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</si>
  <si>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</si>
  <si>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</si>
  <si>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</si>
  <si>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</si>
  <si>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</si>
  <si>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</si>
  <si>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</si>
  <si>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</si>
  <si>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</si>
  <si>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</si>
  <si>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</si>
  <si>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</si>
  <si>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</si>
  <si>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</si>
  <si>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</si>
  <si>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</si>
  <si>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</si>
  <si>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</si>
  <si>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</si>
  <si>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</si>
  <si>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</si>
  <si>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</si>
  <si>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</si>
  <si>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</si>
  <si>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</si>
  <si>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</si>
  <si>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</si>
  <si>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</si>
  <si>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</si>
  <si>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</si>
  <si>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</si>
  <si>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</si>
  <si>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</si>
  <si>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</si>
  <si>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</si>
  <si>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</si>
  <si>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</si>
  <si>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</si>
  <si>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</si>
  <si>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</si>
  <si>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</si>
  <si>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</si>
  <si>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</si>
  <si>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</si>
  <si>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</si>
  <si>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</si>
  <si>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</si>
  <si>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</si>
  <si>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</si>
  <si>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</si>
  <si>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</si>
  <si>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</si>
  <si>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</si>
  <si>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</si>
  <si>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</si>
  <si>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</si>
  <si>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</si>
  <si>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</si>
  <si>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</si>
  <si>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</si>
  <si>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</si>
  <si>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</si>
  <si>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</si>
  <si>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</si>
  <si>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</si>
  <si>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</si>
  <si>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</si>
  <si>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</si>
  <si>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</si>
  <si>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</si>
  <si>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</si>
  <si>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</si>
  <si>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</si>
  <si>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</si>
  <si>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</si>
  <si>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</si>
  <si>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</si>
  <si>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</si>
  <si>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</si>
  <si>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</si>
  <si>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</si>
  <si>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</si>
  <si>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</si>
  <si>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</si>
  <si>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</si>
  <si>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</si>
  <si>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</si>
  <si>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</si>
  <si>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</si>
  <si>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</si>
  <si>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</si>
  <si>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</si>
  <si>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</si>
  <si>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</si>
  <si>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</si>
  <si>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</si>
  <si>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</si>
  <si>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</si>
  <si>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</si>
  <si>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</si>
  <si>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</si>
  <si>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</si>
  <si>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</si>
  <si>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</si>
  <si>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</si>
  <si>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</si>
  <si>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</si>
  <si>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</si>
  <si>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</si>
  <si>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</si>
  <si>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</si>
  <si>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</si>
  <si>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</si>
  <si>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</si>
  <si>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</si>
  <si>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</si>
  <si>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</si>
  <si>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</si>
  <si>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</si>
  <si>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</si>
  <si>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</si>
  <si>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</si>
  <si>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</si>
  <si>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</si>
  <si>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</si>
  <si>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</si>
  <si>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</si>
  <si>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</si>
  <si>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</si>
  <si>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</si>
  <si>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</si>
  <si>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</si>
  <si>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</si>
  <si>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</si>
  <si>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</si>
  <si>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</si>
  <si>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</si>
  <si>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</si>
  <si>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</si>
  <si>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</si>
  <si>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</si>
  <si>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</si>
  <si>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</si>
  <si>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</si>
  <si>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</si>
  <si>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</si>
  <si>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</si>
  <si>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</si>
  <si>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</si>
  <si>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</si>
  <si>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</si>
  <si>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</si>
  <si>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</si>
  <si>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</si>
  <si>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</si>
  <si>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</si>
  <si>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</si>
  <si>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</si>
  <si>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</si>
  <si>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</si>
  <si>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</si>
  <si>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</si>
  <si>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</si>
  <si>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</si>
  <si>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</si>
  <si>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</si>
  <si>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</si>
  <si>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</si>
  <si>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</si>
  <si>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</si>
  <si>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</si>
  <si>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</si>
  <si>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</si>
  <si>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</si>
  <si>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</si>
  <si>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</si>
  <si>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</si>
  <si>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</si>
  <si>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</si>
  <si>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</si>
  <si>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</si>
  <si>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</si>
  <si>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</si>
  <si>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</si>
  <si>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</si>
  <si>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</si>
  <si>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</si>
  <si>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</si>
  <si>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</si>
  <si>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</si>
  <si>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</si>
  <si>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</si>
  <si>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</si>
  <si>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</si>
  <si>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</si>
  <si>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</si>
  <si>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</si>
  <si>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</si>
  <si>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</si>
  <si>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</si>
  <si>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</si>
  <si>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</si>
  <si>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</si>
  <si>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</si>
  <si>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</si>
  <si>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</si>
  <si>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</si>
  <si>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</si>
  <si>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</si>
  <si>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</si>
  <si>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</si>
  <si>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</si>
  <si>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</si>
  <si>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</si>
  <si>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</si>
  <si>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</si>
  <si>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</si>
  <si>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</si>
  <si>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</si>
  <si>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</si>
  <si>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</si>
  <si>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</si>
  <si>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</si>
  <si>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</si>
  <si>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</si>
  <si>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</si>
  <si>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</si>
  <si>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</si>
  <si>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</si>
  <si>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</si>
  <si>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</si>
  <si>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</si>
  <si>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</si>
  <si>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</si>
  <si>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</si>
  <si>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</si>
  <si>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</si>
  <si>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</si>
  <si>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</si>
  <si>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</si>
  <si>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</si>
  <si>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</si>
  <si>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</si>
  <si>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</si>
  <si>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</si>
  <si>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</si>
  <si>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</si>
  <si>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</si>
  <si>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</si>
  <si>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</si>
  <si>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</si>
  <si>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</si>
  <si>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</si>
  <si>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</si>
  <si>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</si>
  <si>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</si>
  <si>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</si>
  <si>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</si>
  <si>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</si>
  <si>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</si>
  <si>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</si>
  <si>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</si>
  <si>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</si>
  <si>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</si>
  <si>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</si>
  <si>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</si>
  <si>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</si>
  <si>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</si>
  <si>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</si>
  <si>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</si>
  <si>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</si>
  <si>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</si>
  <si>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</si>
  <si>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</si>
  <si>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</si>
  <si>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</si>
  <si>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</si>
  <si>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</si>
  <si>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</si>
  <si>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</si>
  <si>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</si>
  <si>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</si>
  <si>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</si>
  <si>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</si>
  <si>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</si>
  <si>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</si>
  <si>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</si>
  <si>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</si>
  <si>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</si>
  <si>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</si>
  <si>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</si>
  <si>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</si>
  <si>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</si>
  <si>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</si>
  <si>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</si>
  <si>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</si>
  <si>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</si>
  <si>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</si>
  <si>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</si>
  <si>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</si>
  <si>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</si>
  <si>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</si>
  <si>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</si>
  <si>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</si>
  <si>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</si>
  <si>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</si>
  <si>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</si>
  <si>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</si>
  <si>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</si>
  <si>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</si>
  <si>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</si>
  <si>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</si>
  <si>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</si>
  <si>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</si>
  <si>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</si>
  <si>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</si>
  <si>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</si>
  <si>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</si>
  <si>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</si>
  <si>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</si>
  <si>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</si>
  <si>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</si>
  <si>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</si>
  <si>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</si>
  <si>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</si>
  <si>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</si>
  <si>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</si>
  <si>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</si>
  <si>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</si>
  <si>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</si>
  <si>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</si>
  <si>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</si>
  <si>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</si>
  <si>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</si>
  <si>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</si>
  <si>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</si>
  <si>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</si>
  <si>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</si>
  <si>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</si>
  <si>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</si>
  <si>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</si>
  <si>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</si>
  <si>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</si>
  <si>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</si>
  <si>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</si>
  <si>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</si>
  <si>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</si>
  <si>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</si>
  <si>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</si>
  <si>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</si>
  <si>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</si>
  <si>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</si>
  <si>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</si>
  <si>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</si>
  <si>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</si>
  <si>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</si>
  <si>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</si>
  <si>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</si>
  <si>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</si>
  <si>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</si>
  <si>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</si>
  <si>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</si>
  <si>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</si>
  <si>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</si>
  <si>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</si>
  <si>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</si>
  <si>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</si>
  <si>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</si>
  <si>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</si>
  <si>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</si>
  <si>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</si>
  <si>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</si>
  <si>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</si>
  <si>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</si>
  <si>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</si>
  <si>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</si>
  <si>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</si>
  <si>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</si>
  <si>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</si>
  <si>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</si>
  <si>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</si>
  <si>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</si>
  <si>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</si>
  <si>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</si>
  <si>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</si>
  <si>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</si>
  <si>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</si>
  <si>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</si>
  <si>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</si>
  <si>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</si>
  <si>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</si>
  <si>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</si>
  <si>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</si>
  <si>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</si>
  <si>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</si>
  <si>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</si>
  <si>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</si>
  <si>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</si>
  <si>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</si>
  <si>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</si>
  <si>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</si>
  <si>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</si>
  <si>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</si>
  <si>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</si>
  <si>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</si>
  <si>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</si>
  <si>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</si>
  <si>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</si>
  <si>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</si>
  <si>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</si>
  <si>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</si>
  <si>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</si>
  <si>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</si>
  <si>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</si>
  <si>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</si>
  <si>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</si>
  <si>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</si>
  <si>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</si>
  <si>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</si>
  <si>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</si>
  <si>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</si>
  <si>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</si>
  <si>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</si>
  <si>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</si>
  <si>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</si>
  <si>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</si>
  <si>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</si>
  <si>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</si>
  <si>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</si>
  <si>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</si>
  <si>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</si>
  <si>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</si>
  <si>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</si>
  <si>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</si>
  <si>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</si>
  <si>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</si>
  <si>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</si>
  <si>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</si>
  <si>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</si>
  <si>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</si>
  <si>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</si>
  <si>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</si>
  <si>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</si>
  <si>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</si>
  <si>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</si>
  <si>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</si>
  <si>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</si>
  <si>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</si>
  <si>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</si>
  <si>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</si>
  <si>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</si>
  <si>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</si>
  <si>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</si>
  <si>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</si>
  <si>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</si>
  <si>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</si>
  <si>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</si>
  <si>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</si>
  <si>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</si>
  <si>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</si>
  <si>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</si>
  <si>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</si>
  <si>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</si>
  <si>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</si>
  <si>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</si>
  <si>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</si>
  <si>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</si>
  <si>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</si>
  <si>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</si>
  <si>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</si>
  <si>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</si>
  <si>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</si>
  <si>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</si>
  <si>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</si>
  <si>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</si>
  <si>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</si>
  <si>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</si>
  <si>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</si>
  <si>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</si>
  <si>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</si>
  <si>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</si>
  <si>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</si>
  <si>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</si>
  <si>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</si>
  <si>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</si>
  <si>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</si>
  <si>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</si>
  <si>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</si>
  <si>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</si>
  <si>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</si>
  <si>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</si>
  <si>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</si>
  <si>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</si>
  <si>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</si>
  <si>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</si>
  <si>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</si>
  <si>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</si>
  <si>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</si>
  <si>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</si>
  <si>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</si>
  <si>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</si>
  <si>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</si>
  <si>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</si>
  <si>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</si>
  <si>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</si>
  <si>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</si>
  <si>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</si>
  <si>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</si>
  <si>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</si>
  <si>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</si>
  <si>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</si>
  <si>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</si>
  <si>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</si>
  <si>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</si>
  <si>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</si>
  <si>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</si>
  <si>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</si>
  <si>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</si>
  <si>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</si>
  <si>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</si>
  <si>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</si>
  <si>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</si>
  <si>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</si>
  <si>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</si>
  <si>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</si>
  <si>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</si>
  <si>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</si>
  <si>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</si>
  <si>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</si>
  <si>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</si>
  <si>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</si>
  <si>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</si>
  <si>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</si>
  <si>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</si>
  <si>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</si>
  <si>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</si>
  <si>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</si>
  <si>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</si>
  <si>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</si>
  <si>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</si>
  <si>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</si>
  <si>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</si>
  <si>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</si>
  <si>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</si>
  <si>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</si>
  <si>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</si>
  <si>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</si>
  <si>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</si>
  <si>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</si>
  <si>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</si>
  <si>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</si>
  <si>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</si>
  <si>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</si>
  <si>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</si>
  <si>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</si>
  <si>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</si>
  <si>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</si>
  <si>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</si>
  <si>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</si>
  <si>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</si>
  <si>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</si>
  <si>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</si>
  <si>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</si>
  <si>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</si>
  <si>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</si>
  <si>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</si>
  <si>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</si>
  <si>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</si>
  <si>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</si>
  <si>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</si>
  <si>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</si>
  <si>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</si>
  <si>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</si>
  <si>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</si>
  <si>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</si>
  <si>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</si>
  <si>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</si>
  <si>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</si>
  <si>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</si>
  <si>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</si>
  <si>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</si>
  <si>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</si>
  <si>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</si>
  <si>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</si>
  <si>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</si>
  <si>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</si>
  <si>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</si>
  <si>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</si>
  <si>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</si>
  <si>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</si>
  <si>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</si>
  <si>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</si>
  <si>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</si>
  <si>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</si>
  <si>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</si>
  <si>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</si>
  <si>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</si>
  <si>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</si>
  <si>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</si>
  <si>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</si>
  <si>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</si>
  <si>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</si>
  <si>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</si>
  <si>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</si>
  <si>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</si>
  <si>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</si>
  <si>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</si>
  <si>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</si>
  <si>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</si>
  <si>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</si>
  <si>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</si>
  <si>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</si>
  <si>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</si>
  <si>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</si>
  <si>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</si>
  <si>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</si>
  <si>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</si>
  <si>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</si>
  <si>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</si>
  <si>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</si>
  <si>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</si>
  <si>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</si>
  <si>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</si>
  <si>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</si>
  <si>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</si>
  <si>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</si>
  <si>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</si>
  <si>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</si>
  <si>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</si>
  <si>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</si>
  <si>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</si>
  <si>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</si>
  <si>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</si>
  <si>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</si>
  <si>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</si>
  <si>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</si>
  <si>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</si>
  <si>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</si>
  <si>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</si>
  <si>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</si>
  <si>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</si>
  <si>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</si>
  <si>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</si>
  <si>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</si>
  <si>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</si>
  <si>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</si>
  <si>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</si>
  <si>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</si>
  <si>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</si>
  <si>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</si>
  <si>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</si>
  <si>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</si>
  <si>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</si>
  <si>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</si>
  <si>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</si>
  <si>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</si>
  <si>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</si>
  <si>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</si>
  <si>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</si>
  <si>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</si>
  <si>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</si>
  <si>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</si>
  <si>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</si>
  <si>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</si>
  <si>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</si>
  <si>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</si>
  <si>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</si>
  <si>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</si>
  <si>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</si>
  <si>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</si>
  <si>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</si>
  <si>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</si>
  <si>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</si>
  <si>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</si>
  <si>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</si>
  <si>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</si>
  <si>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</si>
  <si>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</si>
  <si>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</si>
  <si>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</si>
  <si>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</si>
  <si>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</si>
  <si>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</si>
  <si>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</si>
  <si>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</si>
  <si>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</si>
  <si>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</si>
  <si>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</si>
  <si>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</si>
  <si>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</si>
  <si>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</si>
  <si>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</si>
  <si>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</si>
  <si>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</si>
  <si>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</si>
  <si>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</si>
  <si>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</si>
  <si>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</si>
  <si>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</si>
  <si>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</si>
  <si>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</si>
  <si>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</si>
  <si>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</si>
  <si>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</si>
  <si>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</si>
  <si>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</si>
  <si>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</si>
  <si>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</si>
  <si>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</si>
  <si>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</si>
  <si>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</si>
  <si>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</si>
  <si>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</si>
  <si>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</si>
  <si>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</si>
  <si>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</si>
  <si>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</si>
  <si>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</si>
  <si>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</si>
  <si>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</si>
  <si>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</si>
  <si>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</si>
  <si>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</si>
  <si>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</si>
  <si>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</si>
  <si>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</si>
  <si>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</si>
  <si>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</si>
  <si>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</si>
  <si>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</si>
  <si>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</si>
  <si>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</si>
  <si>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</si>
  <si>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</si>
  <si>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</si>
  <si>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</si>
  <si>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</si>
  <si>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</si>
  <si>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</si>
  <si>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</si>
  <si>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</si>
  <si>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</si>
  <si>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</si>
  <si>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</si>
  <si>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</si>
  <si>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</si>
  <si>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</si>
  <si>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</si>
  <si>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</si>
  <si>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</si>
  <si>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</si>
  <si>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</si>
  <si>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</si>
  <si>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</si>
  <si>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</si>
  <si>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</si>
  <si>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</si>
  <si>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</si>
  <si>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</si>
  <si>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</si>
  <si>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</si>
  <si>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</si>
  <si>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</si>
  <si>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</si>
  <si>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</si>
  <si>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</si>
  <si>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</si>
  <si>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</si>
  <si>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</si>
  <si>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</si>
  <si>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</si>
  <si>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</si>
  <si>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</si>
  <si>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</si>
  <si>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</si>
  <si>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</si>
  <si>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</si>
  <si>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</si>
  <si>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</si>
  <si>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</si>
  <si>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</si>
  <si>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</si>
  <si>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</si>
  <si>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</si>
  <si>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</si>
  <si>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</si>
  <si>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</si>
  <si>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</si>
  <si>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</si>
  <si>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</si>
  <si>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</si>
  <si>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</si>
  <si>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</si>
  <si>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</si>
  <si>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</si>
  <si>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</si>
  <si>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</si>
  <si>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</si>
  <si>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</si>
  <si>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</si>
  <si>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</si>
  <si>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</si>
  <si>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</si>
  <si>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</si>
  <si>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</si>
  <si>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</si>
  <si>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</si>
  <si>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</si>
  <si>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</si>
  <si>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</si>
  <si>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</si>
  <si>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</si>
  <si>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</si>
  <si>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</si>
  <si>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</si>
  <si>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</si>
  <si>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</si>
  <si>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</si>
  <si>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</si>
  <si>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</si>
  <si>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</si>
  <si>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</si>
  <si>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</si>
  <si>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</si>
  <si>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</si>
  <si>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</si>
  <si>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</si>
  <si>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</si>
  <si>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</si>
  <si>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</si>
  <si>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</si>
  <si>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</si>
  <si>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</si>
  <si>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</si>
  <si>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</si>
  <si>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</si>
  <si>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</si>
  <si>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</si>
  <si>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</si>
  <si>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</si>
  <si>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</si>
  <si>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</si>
  <si>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</si>
  <si>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</si>
  <si>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</si>
  <si>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</si>
  <si>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</si>
  <si>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</si>
  <si>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</si>
  <si>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</si>
  <si>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</si>
  <si>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</si>
  <si>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</si>
  <si>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</si>
  <si>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</si>
  <si>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</si>
  <si>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</si>
  <si>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</si>
  <si>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</si>
  <si>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</si>
  <si>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</si>
  <si>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</si>
  <si>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</si>
  <si>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</si>
  <si>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</si>
  <si>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</si>
  <si>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</si>
  <si>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</si>
  <si>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</si>
  <si>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</si>
  <si>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</si>
  <si>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</si>
  <si>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</si>
  <si>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</si>
  <si>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</si>
  <si>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</si>
  <si>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</si>
  <si>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</si>
  <si>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</si>
  <si>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</si>
  <si>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</si>
  <si>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</si>
  <si>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</si>
  <si>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</si>
  <si>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</si>
  <si>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</si>
  <si>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</si>
  <si>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</si>
  <si>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</si>
  <si>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</si>
  <si>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</si>
  <si>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</si>
  <si>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</si>
  <si>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</si>
  <si>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</si>
  <si>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</si>
  <si>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</si>
  <si>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</si>
  <si>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</si>
  <si>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</si>
  <si>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</si>
  <si>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</si>
  <si>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</si>
  <si>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</si>
  <si>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</si>
  <si>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</si>
  <si>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</si>
  <si>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</si>
  <si>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</si>
  <si>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</si>
  <si>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</si>
  <si>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</si>
  <si>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</si>
  <si>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</si>
  <si>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</si>
  <si>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</si>
  <si>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</si>
  <si>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</si>
  <si>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</si>
  <si>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</si>
  <si>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</si>
  <si>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</si>
  <si>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</si>
  <si>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</si>
  <si>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</si>
  <si>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</si>
  <si>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</si>
  <si>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</si>
  <si>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</si>
  <si>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</si>
  <si>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</si>
  <si>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</si>
  <si>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</si>
  <si>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</si>
  <si>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</si>
  <si>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</si>
  <si>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</si>
  <si>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</si>
  <si>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</si>
  <si>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</si>
  <si>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</si>
  <si>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</si>
  <si>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</si>
  <si>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</si>
  <si>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</si>
  <si>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</si>
  <si>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</si>
  <si>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</si>
  <si>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</si>
  <si>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</si>
  <si>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</si>
  <si>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</si>
  <si>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</si>
  <si>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</si>
  <si>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</si>
  <si>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</si>
  <si>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</si>
  <si>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</si>
  <si>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</si>
  <si>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</si>
  <si>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</si>
  <si>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</si>
  <si>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</si>
  <si>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</si>
  <si>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</si>
  <si>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</si>
  <si>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</si>
  <si>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</si>
  <si>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</si>
  <si>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</si>
  <si>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</si>
  <si>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</si>
  <si>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</si>
  <si>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</si>
  <si>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</si>
  <si>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</si>
  <si>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</si>
  <si>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</si>
  <si>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</si>
  <si>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</si>
  <si>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</si>
  <si>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</si>
  <si>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</si>
  <si>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</si>
  <si>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</si>
  <si>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</si>
  <si>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</si>
  <si>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</si>
  <si>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</si>
  <si>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</si>
  <si>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</si>
  <si>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</si>
  <si>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</si>
  <si>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</si>
  <si>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</si>
  <si>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</si>
  <si>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</si>
  <si>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</si>
  <si>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</si>
  <si>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</si>
  <si>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</si>
  <si>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</si>
  <si>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</si>
  <si>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</si>
  <si>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</si>
  <si>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</si>
  <si>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</si>
  <si>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</si>
  <si>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</si>
  <si>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</si>
  <si>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</si>
  <si>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</si>
  <si>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</si>
  <si>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</si>
  <si>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</si>
  <si>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</si>
  <si>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</si>
  <si>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</si>
  <si>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</si>
  <si>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</si>
  <si>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</si>
  <si>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</si>
  <si>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</si>
  <si>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</si>
  <si>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</si>
  <si>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</si>
  <si>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</si>
  <si>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</si>
  <si>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</si>
  <si>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</si>
  <si>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</si>
  <si>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</si>
  <si>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</si>
  <si>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</si>
  <si>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</si>
  <si>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</si>
  <si>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</si>
  <si>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</si>
  <si>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</si>
  <si>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</si>
  <si>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</si>
  <si>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</si>
  <si>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</si>
  <si>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</si>
  <si>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</si>
  <si>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</si>
  <si>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</si>
  <si>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</si>
  <si>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</si>
  <si>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</si>
  <si>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</si>
  <si>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</si>
  <si>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</si>
  <si>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</si>
  <si>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</si>
  <si>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</si>
  <si>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</si>
  <si>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</si>
  <si>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</si>
  <si>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</si>
  <si>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</si>
  <si>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</si>
  <si>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</si>
  <si>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</si>
  <si>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</si>
  <si>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</si>
  <si>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</si>
  <si>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</si>
  <si>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</si>
  <si>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</si>
  <si>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</si>
  <si>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</si>
  <si>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</si>
  <si>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</si>
  <si>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</si>
  <si>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</si>
  <si>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</si>
  <si>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</si>
  <si>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</si>
  <si>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</si>
  <si>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</si>
  <si>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</si>
  <si>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</si>
  <si>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</si>
  <si>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</si>
  <si>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</si>
  <si>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</si>
  <si>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</si>
  <si>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</si>
  <si>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</si>
  <si>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</si>
  <si>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</si>
  <si>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</si>
  <si>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</si>
  <si>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</si>
  <si>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</si>
  <si>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</si>
  <si>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</si>
  <si>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</si>
  <si>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</si>
  <si>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</si>
  <si>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</si>
  <si>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</si>
  <si>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</si>
  <si>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</si>
  <si>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</si>
  <si>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</si>
  <si>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</si>
  <si>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</si>
  <si>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</si>
  <si>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</si>
  <si>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</si>
  <si>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</si>
  <si>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</si>
  <si>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</si>
  <si>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</si>
  <si>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</si>
  <si>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</si>
  <si>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</si>
  <si>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</si>
  <si>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</si>
  <si>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</si>
  <si>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</si>
  <si>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</si>
  <si>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</si>
  <si>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</si>
  <si>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</si>
  <si>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</si>
  <si>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</si>
  <si>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</si>
  <si>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</si>
  <si>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</si>
  <si>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</si>
  <si>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</si>
  <si>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</si>
  <si>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</si>
  <si>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</si>
  <si>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</si>
  <si>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</si>
  <si>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</si>
  <si>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</si>
  <si>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</si>
  <si>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</si>
  <si>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</si>
  <si>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</si>
  <si>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</si>
  <si>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</si>
  <si>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</si>
  <si>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</si>
  <si>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</si>
  <si>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</si>
  <si>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</si>
  <si>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</si>
  <si>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</si>
  <si>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</si>
  <si>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</si>
  <si>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</si>
  <si>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</si>
  <si>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</si>
  <si>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</si>
  <si>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</si>
  <si>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</si>
  <si>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</si>
  <si>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</si>
  <si>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</si>
  <si>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</si>
  <si>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</si>
  <si>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</si>
  <si>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</si>
  <si>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</si>
  <si>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</si>
  <si>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</si>
  <si>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</si>
  <si>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</si>
  <si>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</si>
  <si>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</si>
  <si>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</si>
  <si>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</si>
  <si>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</si>
  <si>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</si>
  <si>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</si>
  <si>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</si>
  <si>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</si>
  <si>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</si>
  <si>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</si>
  <si>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</si>
  <si>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</si>
  <si>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</si>
  <si>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</si>
  <si>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</si>
  <si>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</si>
  <si>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</si>
  <si>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</si>
  <si>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</si>
  <si>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</si>
  <si>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</si>
  <si>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</si>
  <si>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</si>
  <si>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</si>
  <si>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</si>
  <si>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</si>
  <si>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</si>
  <si>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</si>
  <si>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</si>
  <si>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</si>
  <si>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</si>
  <si>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</si>
  <si>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</si>
  <si>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</si>
  <si>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</si>
  <si>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</si>
  <si>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</si>
  <si>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</si>
  <si>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</si>
  <si>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</si>
  <si>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</si>
  <si>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</si>
  <si>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</si>
  <si>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</si>
  <si>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</si>
  <si>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</si>
  <si>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</si>
  <si>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</si>
  <si>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</si>
  <si>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</si>
  <si>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</si>
  <si>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</si>
  <si>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</si>
  <si>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</si>
  <si>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</si>
  <si>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</si>
  <si>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</si>
  <si>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</si>
  <si>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</si>
  <si>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</si>
  <si>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</si>
  <si>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</si>
  <si>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</si>
  <si>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</si>
  <si>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</si>
  <si>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</si>
  <si>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</si>
  <si>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</si>
  <si>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</si>
  <si>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</si>
  <si>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</si>
  <si>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</si>
  <si>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</si>
  <si>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</si>
  <si>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</si>
  <si>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</si>
  <si>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</si>
  <si>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</si>
  <si>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</si>
  <si>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</si>
  <si>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</si>
  <si>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</si>
  <si>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</si>
  <si>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</si>
  <si>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</si>
  <si>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</si>
  <si>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</si>
  <si>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</si>
  <si>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</si>
  <si>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</si>
  <si>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</si>
  <si>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</si>
  <si>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</si>
  <si>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</si>
  <si>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</si>
  <si>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</si>
  <si>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</si>
  <si>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</si>
  <si>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</si>
  <si>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</si>
  <si>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</si>
  <si>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</si>
  <si>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</si>
  <si>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</si>
  <si>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</si>
  <si>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</si>
  <si>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</si>
  <si>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</si>
  <si>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</si>
  <si>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</si>
  <si>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</si>
  <si>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</si>
  <si>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</si>
  <si>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</si>
  <si>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</si>
  <si>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</si>
  <si>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</si>
  <si>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</si>
  <si>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</si>
  <si>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</si>
  <si>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</si>
  <si>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</si>
  <si>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</si>
  <si>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</si>
  <si>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</si>
  <si>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</si>
  <si>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</si>
  <si>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</si>
  <si>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</si>
  <si>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</si>
  <si>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</si>
  <si>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</si>
  <si>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</si>
  <si>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</si>
  <si>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</si>
  <si>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</si>
  <si>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</si>
  <si>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</si>
  <si>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</si>
  <si>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</si>
  <si>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</si>
  <si>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</si>
  <si>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</si>
  <si>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</si>
  <si>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</si>
  <si>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</si>
  <si>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</si>
  <si>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</si>
  <si>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</si>
  <si>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</si>
  <si>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</si>
  <si>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</si>
  <si>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</si>
  <si>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</si>
  <si>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</si>
  <si>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</si>
  <si>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</si>
  <si>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</si>
  <si>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</si>
  <si>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</si>
  <si>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</si>
  <si>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</si>
  <si>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</si>
  <si>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</si>
  <si>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</si>
  <si>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</si>
  <si>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</si>
  <si>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</si>
  <si>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</si>
  <si>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</si>
  <si>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</si>
  <si>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</si>
  <si>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</si>
  <si>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</si>
  <si>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</si>
  <si>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</si>
  <si>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</si>
  <si>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</si>
  <si>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</si>
  <si>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</si>
  <si>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</si>
  <si>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</si>
  <si>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</si>
  <si>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</si>
  <si>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</si>
  <si>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</si>
  <si>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</si>
  <si>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</si>
  <si>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</si>
  <si>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</si>
  <si>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</si>
  <si>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</si>
  <si>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</si>
  <si>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</si>
  <si>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</si>
  <si>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</si>
  <si>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</si>
  <si>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</si>
  <si>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</si>
  <si>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</si>
  <si>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</si>
  <si>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</si>
  <si>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</si>
  <si>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</si>
  <si>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</si>
  <si>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</si>
  <si>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</si>
  <si>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</si>
  <si>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</si>
  <si>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</si>
  <si>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</si>
  <si>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</si>
  <si>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</si>
  <si>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</si>
  <si>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</si>
  <si>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</si>
  <si>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</si>
  <si>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</si>
  <si>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</si>
  <si>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</si>
  <si>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</si>
  <si>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</si>
  <si>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</si>
  <si>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</si>
  <si>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</si>
  <si>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</si>
  <si>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</si>
  <si>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</si>
  <si>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</si>
  <si>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</si>
  <si>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</si>
  <si>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</si>
  <si>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</si>
  <si>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</si>
  <si>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</si>
  <si>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</si>
  <si>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</si>
  <si>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</si>
  <si>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</si>
  <si>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</si>
  <si>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</si>
  <si>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</si>
  <si>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</si>
  <si>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</si>
  <si>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</si>
  <si>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</si>
  <si>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</si>
  <si>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</si>
  <si>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</si>
  <si>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</si>
  <si>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</si>
  <si>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</si>
  <si>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</si>
  <si>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</si>
  <si>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</si>
  <si>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</si>
  <si>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</si>
  <si>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</si>
  <si>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</si>
  <si>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</si>
  <si>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</si>
  <si>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</si>
  <si>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</si>
  <si>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</si>
  <si>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</si>
  <si>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</si>
  <si>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</si>
  <si>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</si>
  <si>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</si>
  <si>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</si>
  <si>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</si>
  <si>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</si>
  <si>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</si>
  <si>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</si>
  <si>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</si>
  <si>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</si>
  <si>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</si>
  <si>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</si>
  <si>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</si>
  <si>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</si>
  <si>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</si>
  <si>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</si>
  <si>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</si>
  <si>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</si>
  <si>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</si>
  <si>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</si>
  <si>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</si>
  <si>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</si>
  <si>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</si>
  <si>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</si>
  <si>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</si>
  <si>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</si>
  <si>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</si>
  <si>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</si>
  <si>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</si>
  <si>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</si>
  <si>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</si>
  <si>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</si>
  <si>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</si>
  <si>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</si>
  <si>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</si>
  <si>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</si>
  <si>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</si>
  <si>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</si>
  <si>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</si>
  <si>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</si>
  <si>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</si>
  <si>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</si>
  <si>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</si>
  <si>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</si>
  <si>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</si>
  <si>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</si>
  <si>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</si>
  <si>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</si>
  <si>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</si>
  <si>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</si>
  <si>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</si>
  <si>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</si>
  <si>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</si>
  <si>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</si>
  <si>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</si>
  <si>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</si>
  <si>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</si>
  <si>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</si>
  <si>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</si>
  <si>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</si>
  <si>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</si>
  <si>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</si>
  <si>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</si>
  <si>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</si>
  <si>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</si>
  <si>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</si>
  <si>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</si>
  <si>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</si>
  <si>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</si>
  <si>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</si>
  <si>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</si>
  <si>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</si>
  <si>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</si>
  <si>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</si>
  <si>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</si>
  <si>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</si>
  <si>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</si>
  <si>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</si>
  <si>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</si>
  <si>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</si>
  <si>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</si>
  <si>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</si>
  <si>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</si>
  <si>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</si>
  <si>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</si>
  <si>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</si>
  <si>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</si>
  <si>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</si>
  <si>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</si>
  <si>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</si>
  <si>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</si>
  <si>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</si>
  <si>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</si>
  <si>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</si>
  <si>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</si>
  <si>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</si>
  <si>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</si>
  <si>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</si>
  <si>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</si>
  <si>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</si>
  <si>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</si>
  <si>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</si>
  <si>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</si>
  <si>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</si>
  <si>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</si>
  <si>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</si>
  <si>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</si>
  <si>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</si>
  <si>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</si>
  <si>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</si>
  <si>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</si>
  <si>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</si>
  <si>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</si>
  <si>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</si>
  <si>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</si>
  <si>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</si>
  <si>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</si>
  <si>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</si>
  <si>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</si>
  <si>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</si>
  <si>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</si>
  <si>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</si>
  <si>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</si>
  <si>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</si>
  <si>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</si>
  <si>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</si>
  <si>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</si>
  <si>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</si>
  <si>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</si>
  <si>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</si>
  <si>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</si>
  <si>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</si>
  <si>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</si>
  <si>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</si>
  <si>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</si>
  <si>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</si>
  <si>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</si>
  <si>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</si>
  <si>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</si>
  <si>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</si>
  <si>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</si>
  <si>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</si>
  <si>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</si>
  <si>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</si>
  <si>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</si>
  <si>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</si>
  <si>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</si>
  <si>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</si>
  <si>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</si>
  <si>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</si>
  <si>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</si>
  <si>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</si>
  <si>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</si>
  <si>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</si>
  <si>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</si>
  <si>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</si>
  <si>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</si>
  <si>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</si>
  <si>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</si>
  <si>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</si>
  <si>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</si>
  <si>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</si>
  <si>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</si>
  <si>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</si>
  <si>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</si>
  <si>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</si>
  <si>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</si>
  <si>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</si>
  <si>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</si>
  <si>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</si>
  <si>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</si>
  <si>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</si>
  <si>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</si>
  <si>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</si>
  <si>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</si>
  <si>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</si>
  <si>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</si>
  <si>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</si>
  <si>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</si>
  <si>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</si>
  <si>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</si>
  <si>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</si>
  <si>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</si>
  <si>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</si>
  <si>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</si>
  <si>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</si>
  <si>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</si>
  <si>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</si>
  <si>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</si>
  <si>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</si>
  <si>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</si>
  <si>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</si>
  <si>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</si>
  <si>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</si>
  <si>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</si>
  <si>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</si>
  <si>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</si>
  <si>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</si>
  <si>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</si>
  <si>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</si>
  <si>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</si>
  <si>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</si>
  <si>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</si>
  <si>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</si>
  <si>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</si>
  <si>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</si>
  <si>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</si>
  <si>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</si>
  <si>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</si>
  <si>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</si>
  <si>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</si>
  <si>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</si>
  <si>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</si>
  <si>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</si>
  <si>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</si>
  <si>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</si>
  <si>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</si>
  <si>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</si>
  <si>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</si>
  <si>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</si>
  <si>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</si>
  <si>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</si>
  <si>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</si>
  <si>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</si>
  <si>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</si>
  <si>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</si>
  <si>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</si>
  <si>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</si>
  <si>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</si>
  <si>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</si>
  <si>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</si>
  <si>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</si>
  <si>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</si>
  <si>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</si>
  <si>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</si>
  <si>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</si>
  <si>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</si>
  <si>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</si>
  <si>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</si>
  <si>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</si>
  <si>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</si>
  <si>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</si>
  <si>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</si>
  <si>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</si>
  <si>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</si>
  <si>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</si>
  <si>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</si>
  <si>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</si>
  <si>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</si>
  <si>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</si>
  <si>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</si>
  <si>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</si>
  <si>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</si>
  <si>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</si>
  <si>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</si>
  <si>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</si>
  <si>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</si>
  <si>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</si>
  <si>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</si>
  <si>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</si>
  <si>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</si>
  <si>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</si>
  <si>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</si>
  <si>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</si>
  <si>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</si>
  <si>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</si>
  <si>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</si>
  <si>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</si>
  <si>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</si>
  <si>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</si>
  <si>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</si>
  <si>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</si>
  <si>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</si>
  <si>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</si>
  <si>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</si>
  <si>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</si>
  <si>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</si>
  <si>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</si>
  <si>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</si>
  <si>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</si>
  <si>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</si>
  <si>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</si>
  <si>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</si>
  <si>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</si>
  <si>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</si>
  <si>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</si>
  <si>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</si>
  <si>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</si>
  <si>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</si>
  <si>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</si>
  <si>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</si>
  <si>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</si>
  <si>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</si>
  <si>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</si>
  <si>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</si>
  <si>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</si>
  <si>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</si>
  <si>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</si>
  <si>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</si>
  <si>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</si>
  <si>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</si>
  <si>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</si>
  <si>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</si>
  <si>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</si>
  <si>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</si>
  <si>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</si>
  <si>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</si>
  <si>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</si>
  <si>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</si>
  <si>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</si>
  <si>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</si>
  <si>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</si>
  <si>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</si>
  <si>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</si>
  <si>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</si>
  <si>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</si>
  <si>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</si>
  <si>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</si>
  <si>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</si>
  <si>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</si>
  <si>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</si>
  <si>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</si>
  <si>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</si>
  <si>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</si>
  <si>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</si>
  <si>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</si>
  <si>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</si>
  <si>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</si>
  <si>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</si>
  <si>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</si>
  <si>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</si>
  <si>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</si>
  <si>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</si>
  <si>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</si>
  <si>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</si>
  <si>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</si>
  <si>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</si>
  <si>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</si>
  <si>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</si>
  <si>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</si>
  <si>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</si>
  <si>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</si>
  <si>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</si>
  <si>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</si>
  <si>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</si>
  <si>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</si>
  <si>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</si>
  <si>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</si>
  <si>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</si>
  <si>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</si>
  <si>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</si>
  <si>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</si>
  <si>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</si>
  <si>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</si>
  <si>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</si>
  <si>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</si>
  <si>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</si>
  <si>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</si>
  <si>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</si>
  <si>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</si>
  <si>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</si>
  <si>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</si>
  <si>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</si>
  <si>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</si>
  <si>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</si>
  <si>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</si>
  <si>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</si>
  <si>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</si>
  <si>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</si>
  <si>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</si>
  <si>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</si>
  <si>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</si>
  <si>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</si>
  <si>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</si>
  <si>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</si>
  <si>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</si>
  <si>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</si>
  <si>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</si>
  <si>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</si>
  <si>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</si>
  <si>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</si>
  <si>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</si>
  <si>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</si>
  <si>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</si>
  <si>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</si>
  <si>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</si>
  <si>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</si>
  <si>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</si>
  <si>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</si>
  <si>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</si>
  <si>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</si>
  <si>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</si>
  <si>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</si>
  <si>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</si>
  <si>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</si>
  <si>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</si>
  <si>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</si>
  <si>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</si>
  <si>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</si>
  <si>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</si>
  <si>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</si>
  <si>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</si>
  <si>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</si>
  <si>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</si>
  <si>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</si>
  <si>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</si>
  <si>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</si>
  <si>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</si>
  <si>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</si>
  <si>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</si>
  <si>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</si>
  <si>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</si>
  <si>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</si>
  <si>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</si>
  <si>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</si>
  <si>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</si>
  <si>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</si>
  <si>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</si>
  <si>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</si>
  <si>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</si>
  <si>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</si>
  <si>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</si>
  <si>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</si>
  <si>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</si>
  <si>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</si>
  <si>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</si>
  <si>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</si>
  <si>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</si>
  <si>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</si>
  <si>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</si>
  <si>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</si>
  <si>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</si>
  <si>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</si>
  <si>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</si>
  <si>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</si>
  <si>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</si>
  <si>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</si>
  <si>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</si>
  <si>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</si>
  <si>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</si>
  <si>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</si>
  <si>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</si>
  <si>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</si>
  <si>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</si>
  <si>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</si>
  <si>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</si>
  <si>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</si>
  <si>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</si>
  <si>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</si>
  <si>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</si>
  <si>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</si>
  <si>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</si>
  <si>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</si>
  <si>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</si>
  <si>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</si>
  <si>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</si>
  <si>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</si>
  <si>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</si>
  <si>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</si>
  <si>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</si>
  <si>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</si>
  <si>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</si>
  <si>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</si>
  <si>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</si>
  <si>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</si>
  <si>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</si>
  <si>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</si>
  <si>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</si>
  <si>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</si>
  <si>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</si>
  <si>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</si>
  <si>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</si>
  <si>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</si>
  <si>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</si>
  <si>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</si>
  <si>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</si>
  <si>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</si>
  <si>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</si>
  <si>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</si>
  <si>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</si>
  <si>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</si>
  <si>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</si>
  <si>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</si>
  <si>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</si>
  <si>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</si>
  <si>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</si>
  <si>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</si>
  <si>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</si>
  <si>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</si>
  <si>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</si>
  <si>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</si>
  <si>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</si>
  <si>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</si>
  <si>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</si>
  <si>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</si>
  <si>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</si>
  <si>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</si>
  <si>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</si>
  <si>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</si>
  <si>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</si>
  <si>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</si>
  <si>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</si>
  <si>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</si>
  <si>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</si>
  <si>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</si>
  <si>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</si>
  <si>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</si>
  <si>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</si>
  <si>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</si>
  <si>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</si>
  <si>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</si>
  <si>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</si>
  <si>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</si>
  <si>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</si>
  <si>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</si>
  <si>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</si>
  <si>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</si>
  <si>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</si>
  <si>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</si>
  <si>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</si>
  <si>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</si>
  <si>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</si>
  <si>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</si>
  <si>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</si>
  <si>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</si>
  <si>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</si>
  <si>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</si>
  <si>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</si>
  <si>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</si>
  <si>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</si>
  <si>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</si>
  <si>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</si>
  <si>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</si>
  <si>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</si>
  <si>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</si>
  <si>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</si>
  <si>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</si>
  <si>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</si>
  <si>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</si>
  <si>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</si>
  <si>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</si>
  <si>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</si>
  <si>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</si>
  <si>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</si>
  <si>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</si>
  <si>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</si>
  <si>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</si>
  <si>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</si>
  <si>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</si>
  <si>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</si>
  <si>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</si>
  <si>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</si>
  <si>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</si>
  <si>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</si>
  <si>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</si>
  <si>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</si>
  <si>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</si>
  <si>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</si>
  <si>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</si>
  <si>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</si>
  <si>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</si>
  <si>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</si>
  <si>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</si>
  <si>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</si>
  <si>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</si>
  <si>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</si>
  <si>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</si>
  <si>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</si>
  <si>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</si>
  <si>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</si>
  <si>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</si>
  <si>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</si>
  <si>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</si>
  <si>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</si>
  <si>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</si>
  <si>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</si>
  <si>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</si>
  <si>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</si>
  <si>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</si>
  <si>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</si>
  <si>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</si>
  <si>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</si>
  <si>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</si>
  <si>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</si>
  <si>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</si>
  <si>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</si>
  <si>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</si>
  <si>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</si>
  <si>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</si>
  <si>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</si>
  <si>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</si>
  <si>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</si>
  <si>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</si>
  <si>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</si>
  <si>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</si>
  <si>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</si>
  <si>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</si>
  <si>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</si>
  <si>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</si>
  <si>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</si>
  <si>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</si>
  <si>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</si>
  <si>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</si>
  <si>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</si>
  <si>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</si>
  <si>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</si>
  <si>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</si>
  <si>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</si>
  <si>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</si>
  <si>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</si>
  <si>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</si>
  <si>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</si>
  <si>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</si>
  <si>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</si>
  <si>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</si>
  <si>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</si>
  <si>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</si>
  <si>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</si>
  <si>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</si>
  <si>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</si>
  <si>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</si>
  <si>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</si>
  <si>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</si>
  <si>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</si>
  <si>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</si>
  <si>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</si>
  <si>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</si>
  <si>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</si>
  <si>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</si>
  <si>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</si>
  <si>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</si>
  <si>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</si>
  <si>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</si>
  <si>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</si>
  <si>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</si>
  <si>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</si>
  <si>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</si>
  <si>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</si>
  <si>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</si>
  <si>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</si>
  <si>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</si>
  <si>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</si>
  <si>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</si>
  <si>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</si>
  <si>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</si>
  <si>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</si>
  <si>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</si>
  <si>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</si>
  <si>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</si>
  <si>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</si>
  <si>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</si>
  <si>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</si>
  <si>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</si>
  <si>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</si>
  <si>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</si>
  <si>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</si>
  <si>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</si>
  <si>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</si>
  <si>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</si>
  <si>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</si>
  <si>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</si>
  <si>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</si>
  <si>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</si>
  <si>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</si>
  <si>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</si>
  <si>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</si>
  <si>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</si>
  <si>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</si>
  <si>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</si>
  <si>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</si>
  <si>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</si>
  <si>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</si>
  <si>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</si>
  <si>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</si>
  <si>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</si>
  <si>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</si>
  <si>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</si>
  <si>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</si>
  <si>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</si>
  <si>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</si>
  <si>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</si>
  <si>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</si>
  <si>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</si>
  <si>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</si>
  <si>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</si>
  <si>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</si>
  <si>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</si>
  <si>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</si>
  <si>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</si>
  <si>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</si>
  <si>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</si>
  <si>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</si>
  <si>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</si>
  <si>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</si>
  <si>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</si>
  <si>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</si>
  <si>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</si>
  <si>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</si>
  <si>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</si>
  <si>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</si>
  <si>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</si>
  <si>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</si>
  <si>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</si>
  <si>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</si>
  <si>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</si>
  <si>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</si>
  <si>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</si>
  <si>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</si>
  <si>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</si>
  <si>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</si>
  <si>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</si>
  <si>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</si>
  <si>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</si>
  <si>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</si>
  <si>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</si>
  <si>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</si>
  <si>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</si>
  <si>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</si>
  <si>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</si>
  <si>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</si>
  <si>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</si>
  <si>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</si>
  <si>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</si>
  <si>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</si>
  <si>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</si>
  <si>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</si>
  <si>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</si>
  <si>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</si>
  <si>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</si>
  <si>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</si>
  <si>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</si>
  <si>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</si>
  <si>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</si>
  <si>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</si>
  <si>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</si>
  <si>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</si>
  <si>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</si>
  <si>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</si>
  <si>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</si>
  <si>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</si>
  <si>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</si>
  <si>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</si>
  <si>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</si>
  <si>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</si>
  <si>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</si>
  <si>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</si>
  <si>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</si>
  <si>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</si>
  <si>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</si>
  <si>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</si>
  <si>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</si>
  <si>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</si>
  <si>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</si>
  <si>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</si>
  <si>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</si>
  <si>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</si>
  <si>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</si>
  <si>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</si>
  <si>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</si>
  <si>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</si>
  <si>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</si>
  <si>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</si>
  <si>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</si>
  <si>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</si>
  <si>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</si>
  <si>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</si>
  <si>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</si>
  <si>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</si>
  <si>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</si>
  <si>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</si>
  <si>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</si>
  <si>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</si>
  <si>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</si>
  <si>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</si>
  <si>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</si>
  <si>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</si>
  <si>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</si>
  <si>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</si>
  <si>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</si>
  <si>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</si>
  <si>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</si>
  <si>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</si>
  <si>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</si>
  <si>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</si>
  <si>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</si>
  <si>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</si>
  <si>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</si>
  <si>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</si>
  <si>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</si>
  <si>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</si>
  <si>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</si>
  <si>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</si>
  <si>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</si>
  <si>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</si>
  <si>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</si>
  <si>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</si>
  <si>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</si>
  <si>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</si>
  <si>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</si>
  <si>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</si>
  <si>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</si>
  <si>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</si>
  <si>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</si>
  <si>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</si>
  <si>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</si>
  <si>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</si>
  <si>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</si>
  <si>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</si>
  <si>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</si>
  <si>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</si>
  <si>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</si>
  <si>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</si>
  <si>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</si>
  <si>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</si>
  <si>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</si>
  <si>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</si>
  <si>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</si>
  <si>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</si>
  <si>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</si>
  <si>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</si>
  <si>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</si>
  <si>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</si>
  <si>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</si>
  <si>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</si>
  <si>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</si>
  <si>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</si>
  <si>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</si>
  <si>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</si>
  <si>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</si>
  <si>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</si>
  <si>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</si>
  <si>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</si>
  <si>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</si>
  <si>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</si>
  <si>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</si>
  <si>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</si>
  <si>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</si>
  <si>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</si>
  <si>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</si>
  <si>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</si>
  <si>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</si>
  <si>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</si>
  <si>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</si>
  <si>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</si>
  <si>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</si>
  <si>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</si>
  <si>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</si>
  <si>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</si>
  <si>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</si>
  <si>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</si>
  <si>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</si>
  <si>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</si>
  <si>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</si>
  <si>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</si>
  <si>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</si>
  <si>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</si>
  <si>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</si>
  <si>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</si>
  <si>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</si>
  <si>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</si>
  <si>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</si>
  <si>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</si>
  <si>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</si>
  <si>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</si>
  <si>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</si>
  <si>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</si>
  <si>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</si>
  <si>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</si>
  <si>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</si>
  <si>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</si>
  <si>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</si>
  <si>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</si>
  <si>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</si>
  <si>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</si>
  <si>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</si>
  <si>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</si>
  <si>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</si>
  <si>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</si>
  <si>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</si>
  <si>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</si>
  <si>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</si>
  <si>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</si>
  <si>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</si>
  <si>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</si>
  <si>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</si>
  <si>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</si>
  <si>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</si>
  <si>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</si>
  <si>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</si>
  <si>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</si>
  <si>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</si>
  <si>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</si>
  <si>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</si>
  <si>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</si>
  <si>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</si>
  <si>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</si>
  <si>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</si>
  <si>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</si>
  <si>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</si>
  <si>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</si>
  <si>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</si>
  <si>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</si>
  <si>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</si>
  <si>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</si>
  <si>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</si>
  <si>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</si>
  <si>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</si>
  <si>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</si>
  <si>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</si>
  <si>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</si>
  <si>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</si>
  <si>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</si>
  <si>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</si>
  <si>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</si>
  <si>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</si>
  <si>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</si>
  <si>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</si>
  <si>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</si>
  <si>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</si>
  <si>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</si>
  <si>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</si>
  <si>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</si>
  <si>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</si>
  <si>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</si>
  <si>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</si>
  <si>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</si>
  <si>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</si>
  <si>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</si>
  <si>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</si>
  <si>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</si>
  <si>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</si>
  <si>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</si>
  <si>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</si>
  <si>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</si>
  <si>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</si>
  <si>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</si>
  <si>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</si>
  <si>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</si>
  <si>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</si>
  <si>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</si>
  <si>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</si>
  <si>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</si>
  <si>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</si>
  <si>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</si>
  <si>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</si>
  <si>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</si>
  <si>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</si>
  <si>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</si>
  <si>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</si>
  <si>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</si>
  <si>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</si>
  <si>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</si>
  <si>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</si>
  <si>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</si>
  <si>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</si>
  <si>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</si>
  <si>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</si>
  <si>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</si>
  <si>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</si>
  <si>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</si>
  <si>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</si>
  <si>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</si>
  <si>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</si>
  <si>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</si>
  <si>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</si>
  <si>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</si>
  <si>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</si>
  <si>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</si>
  <si>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</si>
  <si>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</si>
  <si>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</si>
  <si>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</si>
  <si>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</si>
  <si>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</si>
  <si>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</si>
  <si>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</si>
  <si>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</si>
  <si>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</si>
  <si>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</si>
  <si>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</si>
  <si>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</si>
  <si>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</si>
  <si>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</si>
  <si>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</si>
  <si>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</si>
  <si>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</si>
  <si>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</si>
  <si>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</si>
  <si>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</si>
  <si>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</si>
  <si>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</si>
  <si>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</si>
  <si>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</si>
  <si>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</si>
  <si>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</si>
  <si>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</si>
  <si>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</si>
  <si>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</si>
  <si>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</si>
  <si>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</si>
  <si>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</si>
  <si>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</si>
  <si>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</si>
  <si>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</si>
  <si>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</si>
  <si>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</si>
  <si>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</si>
  <si>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</si>
  <si>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</si>
  <si>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</si>
  <si>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</si>
  <si>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</si>
  <si>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</si>
  <si>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</si>
  <si>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</si>
  <si>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</si>
  <si>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</si>
  <si>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</si>
  <si>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</si>
  <si>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</si>
  <si>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</si>
  <si>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</si>
  <si>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</si>
  <si>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</si>
  <si>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</si>
  <si>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</si>
  <si>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</si>
  <si>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</si>
  <si>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</si>
  <si>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</si>
  <si>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</si>
  <si>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</si>
  <si>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</si>
  <si>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</si>
  <si>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</si>
  <si>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</si>
  <si>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</si>
  <si>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</si>
  <si>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</si>
  <si>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</si>
  <si>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</si>
  <si>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</si>
  <si>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</si>
  <si>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</si>
  <si>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</si>
  <si>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</si>
  <si>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</si>
  <si>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</si>
  <si>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</si>
  <si>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</si>
  <si>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</si>
  <si>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</si>
  <si>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</si>
  <si>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</si>
  <si>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</si>
  <si>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</si>
  <si>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</si>
  <si>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</si>
  <si>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</si>
  <si>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</si>
  <si>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</si>
  <si>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</si>
  <si>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</si>
  <si>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</si>
  <si>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</si>
  <si>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</si>
  <si>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</si>
  <si>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</si>
  <si>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</si>
  <si>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</si>
  <si>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</si>
  <si>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</si>
  <si>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</si>
  <si>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</si>
  <si>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</si>
  <si>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</si>
  <si>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</si>
  <si>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</si>
  <si>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</si>
  <si>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</si>
  <si>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</si>
  <si>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</si>
  <si>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</si>
  <si>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</si>
  <si>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</si>
  <si>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</si>
  <si>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</si>
  <si>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</si>
  <si>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</si>
  <si>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</si>
  <si>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</si>
  <si>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</si>
  <si>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</si>
  <si>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</si>
  <si>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</si>
  <si>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</si>
  <si>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</si>
  <si>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</si>
  <si>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</si>
  <si>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</si>
  <si>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</si>
  <si>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</si>
  <si>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</si>
  <si>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</si>
  <si>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</si>
  <si>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</si>
  <si>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</si>
  <si>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</si>
  <si>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</si>
  <si>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</si>
  <si>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</si>
  <si>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</si>
  <si>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</si>
  <si>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</si>
  <si>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</si>
  <si>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</si>
  <si>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</si>
  <si>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</si>
  <si>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</si>
  <si>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</si>
  <si>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</si>
  <si>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</si>
  <si>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</si>
  <si>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</si>
  <si>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</si>
  <si>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</si>
  <si>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</si>
  <si>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</si>
  <si>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</si>
  <si>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</si>
  <si>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</si>
  <si>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</si>
  <si>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</si>
  <si>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</si>
  <si>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</si>
  <si>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</si>
  <si>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</si>
  <si>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</si>
  <si>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</si>
  <si>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</si>
  <si>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</si>
  <si>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</si>
  <si>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</si>
  <si>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</si>
  <si>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</si>
  <si>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</si>
  <si>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</si>
  <si>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</si>
  <si>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</si>
  <si>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</si>
  <si>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</si>
  <si>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</si>
  <si>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</si>
  <si>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</si>
  <si>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</si>
  <si>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</si>
  <si>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</si>
  <si>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</si>
  <si>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</si>
  <si>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</si>
  <si>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</si>
  <si>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</si>
  <si>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</si>
  <si>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</si>
  <si>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</si>
  <si>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</si>
  <si>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</si>
  <si>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</si>
  <si>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</si>
  <si>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</si>
  <si>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</si>
  <si>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</si>
  <si>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</si>
  <si>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</si>
  <si>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</si>
  <si>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</si>
  <si>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</si>
  <si>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</si>
  <si>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</si>
  <si>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</si>
  <si>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</si>
  <si>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</si>
  <si>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</si>
  <si>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</si>
  <si>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</si>
  <si>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</si>
  <si>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</si>
  <si>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</si>
  <si>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</si>
  <si>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</si>
  <si>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</si>
  <si>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</si>
  <si>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</si>
  <si>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</si>
  <si>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</si>
  <si>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</si>
  <si>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</si>
  <si>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</si>
  <si>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</si>
  <si>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</si>
  <si>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</si>
  <si>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</si>
  <si>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</si>
  <si>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</si>
  <si>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</si>
  <si>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</si>
  <si>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</si>
  <si>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</si>
  <si>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</si>
  <si>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</si>
  <si>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</si>
  <si>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</si>
  <si>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</si>
  <si>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</si>
  <si>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</si>
  <si>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</si>
  <si>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</si>
  <si>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</si>
  <si>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</si>
  <si>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</si>
  <si>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</si>
  <si>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</si>
  <si>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</si>
  <si>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</si>
  <si>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</si>
  <si>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</si>
  <si>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</si>
  <si>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</si>
  <si>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</si>
  <si>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</si>
  <si>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</si>
  <si>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</si>
  <si>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</si>
  <si>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</si>
  <si>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</si>
  <si>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</si>
  <si>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</si>
  <si>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</si>
  <si>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</si>
  <si>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</si>
  <si>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</si>
  <si>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</si>
  <si>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</si>
  <si>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</si>
  <si>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</si>
  <si>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</si>
  <si>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</si>
  <si>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</si>
  <si>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</si>
  <si>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</si>
  <si>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</si>
  <si>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</si>
  <si>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</si>
  <si>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</si>
  <si>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</si>
  <si>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</si>
  <si>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</si>
  <si>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</si>
  <si>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</si>
  <si>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</si>
  <si>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</si>
  <si>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</si>
  <si>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</si>
  <si>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</si>
  <si>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</si>
  <si>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</si>
  <si>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</si>
  <si>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</si>
  <si>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</si>
  <si>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</si>
  <si>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</si>
  <si>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</si>
  <si>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</si>
  <si>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</si>
  <si>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</si>
  <si>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</si>
  <si>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</si>
  <si>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</si>
  <si>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</si>
  <si>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</si>
  <si>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</si>
  <si>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</si>
  <si>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</si>
  <si>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</si>
  <si>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</si>
  <si>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</si>
  <si>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</si>
  <si>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</si>
  <si>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</si>
  <si>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</si>
  <si>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</si>
  <si>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</si>
  <si>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</si>
  <si>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</si>
  <si>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</si>
  <si>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</si>
  <si>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</si>
  <si>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</si>
  <si>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</si>
  <si>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</si>
  <si>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</si>
  <si>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</si>
  <si>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</si>
  <si>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</si>
  <si>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</si>
  <si>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</si>
  <si>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</si>
  <si>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</si>
  <si>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</si>
  <si>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</si>
  <si>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</si>
  <si>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</si>
  <si>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</si>
  <si>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</si>
  <si>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</si>
  <si>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</si>
  <si>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</si>
  <si>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</si>
  <si>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</si>
  <si>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</si>
  <si>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</si>
  <si>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</si>
  <si>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</si>
  <si>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</si>
  <si>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</si>
  <si>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</si>
  <si>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</si>
  <si>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</si>
  <si>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</si>
  <si>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</si>
  <si>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</si>
  <si>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</si>
  <si>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</si>
  <si>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</si>
  <si>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</si>
  <si>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</si>
  <si>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</si>
  <si>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</si>
  <si>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</si>
  <si>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</si>
  <si>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</si>
  <si>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</si>
  <si>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</si>
  <si>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</si>
  <si>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</si>
  <si>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</si>
  <si>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</si>
  <si>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</si>
  <si>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</si>
  <si>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</si>
  <si>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</si>
  <si>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</si>
  <si>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</si>
  <si>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</si>
  <si>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</si>
  <si>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</si>
  <si>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</si>
  <si>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</si>
  <si>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</si>
  <si>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</si>
  <si>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</si>
  <si>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</si>
  <si>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</si>
  <si>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</si>
  <si>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</si>
  <si>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</si>
  <si>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</si>
  <si>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</si>
  <si>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</si>
  <si>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</si>
  <si>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</si>
  <si>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</si>
  <si>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</si>
  <si>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</si>
  <si>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</si>
  <si>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</si>
  <si>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</si>
  <si>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</si>
  <si>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</si>
  <si>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</si>
  <si>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</si>
  <si>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</si>
  <si>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</si>
  <si>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</si>
  <si>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</si>
  <si>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</si>
  <si>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</si>
  <si>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</si>
  <si>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</si>
  <si>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</si>
  <si>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</si>
  <si>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</si>
  <si>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</si>
  <si>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</si>
  <si>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</si>
  <si>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</si>
  <si>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</si>
  <si>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</si>
  <si>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</si>
  <si>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</si>
  <si>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</si>
  <si>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</si>
  <si>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</si>
  <si>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</si>
  <si>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</si>
  <si>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</si>
  <si>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</si>
  <si>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</si>
  <si>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</si>
  <si>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</si>
  <si>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</si>
  <si>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</si>
  <si>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</si>
  <si>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</si>
  <si>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</si>
  <si>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</si>
  <si>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</si>
  <si>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</si>
  <si>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</si>
  <si>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</si>
  <si>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</si>
  <si>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</si>
  <si>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</si>
  <si>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</si>
  <si>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</si>
  <si>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</si>
  <si>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</si>
  <si>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</si>
  <si>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</si>
  <si>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</si>
  <si>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</si>
  <si>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</si>
  <si>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</si>
  <si>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</si>
  <si>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</si>
  <si>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</si>
  <si>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</si>
  <si>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</si>
  <si>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</si>
  <si>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</si>
  <si>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</si>
  <si>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</si>
  <si>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</si>
  <si>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</si>
  <si>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</si>
  <si>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</si>
  <si>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</si>
  <si>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</si>
  <si>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</si>
  <si>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</si>
  <si>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</si>
  <si>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</si>
  <si>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</si>
  <si>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</si>
  <si>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</si>
  <si>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</si>
  <si>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</si>
  <si>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</si>
  <si>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</si>
  <si>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</si>
  <si>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</si>
  <si>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</si>
  <si>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</si>
  <si>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</si>
  <si>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</si>
  <si>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</si>
  <si>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</si>
  <si>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</si>
  <si>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</si>
  <si>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</si>
  <si>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</si>
  <si>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</si>
  <si>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</si>
  <si>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</si>
  <si>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</si>
  <si>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</si>
  <si>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</si>
  <si>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</si>
  <si>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</si>
  <si>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</si>
  <si>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</si>
  <si>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</si>
  <si>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</si>
  <si>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</si>
  <si>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</si>
  <si>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</si>
  <si>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</si>
  <si>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</si>
  <si>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</si>
  <si>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</si>
  <si>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</si>
  <si>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</si>
  <si>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</si>
  <si>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</si>
  <si>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</si>
  <si>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</si>
  <si>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</si>
  <si>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</si>
  <si>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</si>
  <si>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</si>
  <si>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</si>
  <si>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</si>
  <si>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</si>
  <si>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</si>
  <si>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</si>
  <si>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</si>
  <si>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</si>
  <si>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</si>
  <si>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</si>
  <si>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</si>
  <si>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</si>
  <si>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</si>
  <si>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</si>
  <si>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</si>
  <si>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</si>
  <si>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</si>
  <si>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</si>
  <si>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</si>
  <si>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</si>
  <si>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</si>
  <si>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</si>
  <si>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</si>
  <si>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</si>
  <si>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</si>
  <si>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</si>
  <si>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</si>
  <si>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</si>
  <si>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</si>
  <si>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</si>
  <si>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</si>
  <si>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</si>
  <si>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</si>
  <si>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</si>
  <si>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</si>
  <si>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</si>
  <si>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</si>
  <si>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</si>
  <si>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</si>
  <si>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</si>
  <si>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</si>
  <si>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</si>
  <si>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</si>
  <si>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</si>
  <si>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</si>
  <si>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</si>
  <si>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</si>
  <si>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</si>
  <si>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</si>
  <si>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</si>
  <si>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</si>
  <si>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</si>
  <si>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</si>
  <si>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</si>
  <si>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</si>
  <si>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</si>
  <si>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</si>
  <si>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</si>
  <si>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</si>
  <si>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</si>
  <si>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</si>
  <si>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</si>
  <si>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</si>
  <si>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</si>
  <si>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</si>
  <si>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</si>
  <si>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</si>
  <si>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</si>
  <si>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</si>
  <si>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</si>
  <si>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</si>
  <si>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</si>
  <si>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</si>
  <si>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</si>
  <si>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</si>
  <si>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</si>
  <si>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</si>
  <si>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</si>
  <si>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</si>
  <si>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</si>
  <si>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</si>
  <si>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</si>
  <si>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</si>
  <si>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</si>
  <si>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</si>
  <si>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</si>
  <si>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</si>
  <si>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</si>
  <si>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</si>
  <si>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</si>
  <si>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</si>
  <si>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</si>
  <si>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</si>
  <si>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</si>
  <si>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</si>
  <si>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</si>
  <si>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</si>
  <si>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</si>
  <si>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</si>
  <si>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</si>
  <si>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</si>
  <si>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</si>
  <si>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</si>
  <si>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</si>
  <si>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</si>
  <si>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</si>
  <si>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</si>
  <si>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</si>
  <si>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</si>
  <si>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</si>
  <si>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</si>
  <si>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</si>
  <si>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</si>
  <si>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</si>
  <si>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</si>
  <si>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</si>
  <si>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</si>
  <si>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</si>
  <si>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</si>
  <si>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</si>
  <si>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</si>
  <si>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</si>
  <si>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</si>
  <si>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</si>
  <si>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</si>
  <si>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</si>
  <si>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</si>
  <si>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</si>
  <si>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</si>
  <si>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</si>
  <si>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</si>
  <si>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</si>
  <si>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</si>
  <si>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</si>
  <si>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</si>
  <si>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</si>
  <si>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</si>
  <si>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</si>
  <si>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</si>
  <si>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</si>
  <si>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</si>
  <si>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</si>
  <si>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</si>
  <si>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</si>
  <si>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</si>
  <si>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</si>
  <si>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</si>
  <si>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</si>
  <si>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</si>
  <si>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</si>
  <si>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</si>
  <si>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</si>
  <si>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</si>
  <si>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</si>
  <si>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</si>
  <si>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</si>
  <si>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</si>
  <si>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</si>
  <si>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</si>
  <si>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</si>
  <si>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</si>
  <si>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</si>
  <si>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</si>
  <si>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</si>
  <si>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</si>
  <si>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</si>
  <si>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</si>
  <si>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</si>
  <si>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</si>
  <si>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</si>
  <si>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</si>
  <si>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</si>
  <si>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</si>
  <si>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</si>
  <si>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</si>
  <si>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</si>
  <si>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</si>
  <si>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</si>
  <si>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</si>
  <si>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</si>
  <si>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</si>
  <si>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</si>
  <si>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</si>
  <si>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</si>
  <si>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</si>
  <si>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</si>
  <si>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</si>
  <si>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</si>
  <si>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</si>
  <si>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</si>
  <si>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</si>
  <si>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</si>
  <si>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</si>
  <si>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</si>
  <si>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</si>
  <si>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</si>
  <si>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</si>
  <si>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</si>
  <si>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</si>
  <si>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</si>
  <si>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</si>
  <si>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</si>
  <si>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</si>
  <si>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</si>
  <si>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</si>
  <si>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</si>
  <si>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</si>
  <si>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</si>
  <si>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</si>
  <si>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</si>
  <si>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</si>
  <si>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</si>
  <si>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</si>
  <si>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</si>
  <si>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</si>
  <si>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</si>
  <si>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</si>
  <si>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</si>
  <si>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</si>
  <si>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</si>
  <si>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</si>
  <si>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</si>
  <si>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</si>
  <si>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</si>
  <si>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</si>
  <si>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</si>
  <si>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</si>
  <si>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</si>
  <si>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</si>
  <si>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</si>
  <si>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</si>
  <si>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</si>
  <si>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</si>
  <si>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</si>
  <si>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</si>
  <si>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</si>
  <si>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</si>
  <si>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</si>
  <si>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</si>
  <si>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</si>
  <si>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</si>
  <si>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</si>
  <si>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</si>
  <si>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</si>
  <si>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</si>
  <si>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</si>
  <si>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</si>
  <si>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</si>
  <si>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</si>
  <si>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</si>
  <si>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</si>
  <si>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</si>
  <si>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</si>
  <si>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</si>
  <si>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</si>
  <si>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</si>
  <si>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</si>
  <si>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</si>
  <si>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</si>
  <si>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</si>
  <si>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</si>
  <si>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</si>
  <si>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</si>
  <si>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</si>
  <si>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</si>
  <si>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</si>
  <si>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</si>
  <si>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</si>
  <si>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</si>
  <si>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</si>
  <si>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</si>
  <si>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</si>
  <si>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</si>
  <si>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</si>
  <si>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</si>
  <si>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</si>
  <si>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</si>
  <si>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</si>
  <si>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</si>
  <si>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</si>
  <si>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</si>
  <si>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</si>
  <si>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</si>
  <si>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</si>
  <si>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</si>
  <si>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</si>
  <si>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</si>
  <si>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</si>
  <si>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</si>
  <si>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</si>
  <si>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</si>
  <si>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</si>
  <si>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</si>
  <si>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</si>
  <si>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</si>
  <si>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</si>
  <si>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</si>
  <si>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</si>
  <si>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</si>
  <si>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</si>
  <si>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</si>
  <si>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</si>
  <si>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</si>
  <si>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</si>
  <si>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</si>
  <si>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</si>
  <si>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</si>
  <si>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</si>
  <si>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</si>
  <si>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</si>
  <si>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</si>
  <si>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</si>
  <si>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</si>
  <si>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</si>
  <si>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</si>
  <si>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</si>
  <si>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</si>
  <si>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</si>
  <si>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</si>
  <si>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</si>
  <si>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</si>
  <si>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</si>
  <si>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</si>
  <si>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</si>
  <si>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</si>
  <si>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</si>
  <si>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</si>
  <si>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</si>
  <si>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</si>
  <si>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</si>
  <si>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</si>
  <si>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</si>
  <si>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</si>
  <si>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</si>
  <si>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</si>
  <si>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</si>
  <si>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</si>
  <si>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</si>
  <si>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</si>
  <si>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</si>
  <si>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</si>
  <si>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</si>
  <si>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</si>
  <si>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</si>
  <si>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</si>
  <si>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</si>
  <si>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</si>
  <si>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</si>
  <si>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</si>
  <si>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</si>
  <si>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</si>
  <si>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</si>
  <si>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</si>
  <si>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</si>
  <si>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</si>
  <si>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</si>
  <si>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</si>
  <si>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</si>
  <si>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</si>
  <si>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</si>
  <si>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</si>
  <si>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</si>
  <si>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</si>
  <si>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</si>
  <si>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</si>
  <si>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</si>
  <si>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</si>
  <si>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</si>
  <si>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</si>
  <si>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</si>
  <si>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</si>
  <si>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</si>
  <si>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</si>
  <si>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</si>
  <si>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</si>
  <si>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</si>
  <si>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</si>
  <si>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</si>
  <si>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</si>
  <si>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</si>
  <si>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</si>
  <si>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</si>
  <si>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</si>
  <si>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</si>
  <si>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</si>
  <si>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</si>
  <si>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</si>
  <si>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</si>
  <si>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</si>
  <si>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</si>
  <si>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</si>
  <si>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</si>
  <si>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</si>
  <si>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</si>
  <si>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</si>
  <si>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</si>
  <si>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</si>
  <si>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</si>
  <si>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</si>
  <si>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</si>
  <si>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</si>
  <si>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</si>
  <si>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</si>
  <si>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</si>
  <si>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</si>
  <si>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</si>
  <si>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</si>
  <si>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</si>
  <si>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</si>
  <si>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</si>
  <si>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</si>
  <si>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</si>
  <si>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</si>
  <si>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</si>
  <si>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</si>
  <si>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</si>
  <si>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</si>
  <si>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</si>
  <si>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</si>
  <si>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</si>
  <si>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</si>
  <si>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</si>
  <si>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</si>
  <si>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</si>
  <si>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</si>
  <si>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</si>
  <si>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</si>
  <si>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</si>
  <si>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</si>
  <si>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</si>
  <si>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</si>
  <si>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</si>
  <si>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</si>
  <si>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</si>
  <si>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</si>
  <si>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</si>
  <si>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</si>
  <si>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</si>
  <si>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</si>
  <si>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</si>
  <si>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</si>
  <si>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</si>
  <si>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</si>
  <si>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</si>
  <si>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</si>
  <si>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</si>
  <si>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</si>
  <si>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</si>
  <si>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</si>
  <si>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</si>
  <si>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</si>
  <si>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</si>
  <si>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</si>
  <si>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</si>
  <si>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</si>
  <si>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</si>
  <si>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</si>
  <si>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</si>
  <si>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</si>
  <si>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</si>
  <si>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</si>
  <si>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</si>
  <si>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</si>
  <si>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</si>
  <si>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</si>
  <si>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</si>
  <si>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</si>
  <si>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</si>
  <si>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</si>
  <si>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</si>
  <si>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</si>
  <si>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</si>
  <si>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</si>
  <si>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</si>
  <si>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</si>
  <si>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</si>
  <si>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</si>
  <si>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</si>
  <si>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</si>
  <si>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</si>
  <si>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</si>
  <si>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</si>
  <si>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</si>
  <si>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</si>
  <si>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</si>
  <si>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</si>
  <si>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</si>
  <si>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</si>
  <si>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</si>
  <si>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</si>
  <si>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</si>
  <si>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</si>
  <si>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</si>
  <si>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</si>
  <si>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</si>
  <si>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</si>
  <si>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</si>
  <si>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</si>
  <si>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</si>
  <si>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</si>
  <si>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</si>
  <si>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</si>
  <si>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</si>
  <si>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</si>
  <si>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</si>
  <si>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</si>
  <si>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</si>
  <si>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</si>
  <si>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</si>
  <si>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</si>
  <si>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</si>
  <si>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</si>
  <si>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</si>
  <si>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</si>
  <si>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</si>
  <si>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</si>
  <si>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</si>
  <si>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</si>
  <si>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</si>
  <si>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</si>
  <si>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</si>
  <si>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</si>
  <si>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</si>
  <si>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</si>
  <si>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</si>
  <si>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</si>
  <si>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</si>
  <si>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</si>
  <si>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</si>
  <si>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</si>
  <si>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</si>
  <si>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</si>
  <si>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</si>
  <si>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</si>
  <si>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</si>
  <si>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</si>
  <si>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</si>
  <si>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</si>
  <si>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</si>
  <si>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</si>
  <si>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</si>
  <si>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</si>
  <si>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</si>
  <si>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</si>
  <si>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</si>
  <si>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</si>
  <si>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</si>
  <si>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</si>
  <si>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</si>
  <si>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</si>
  <si>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</si>
  <si>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</si>
  <si>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</si>
  <si>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</si>
  <si>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</si>
  <si>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</si>
  <si>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</si>
  <si>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</si>
  <si>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</si>
  <si>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</si>
  <si>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</si>
  <si>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</si>
  <si>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</si>
  <si>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</si>
  <si>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</si>
  <si>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</si>
  <si>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</si>
  <si>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</si>
  <si>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</si>
  <si>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</si>
  <si>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</si>
  <si>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</si>
  <si>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</si>
  <si>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</si>
  <si>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</si>
  <si>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</si>
  <si>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</si>
  <si>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</si>
  <si>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</si>
  <si>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</si>
  <si>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</si>
  <si>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</si>
  <si>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</si>
  <si>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</si>
  <si>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</si>
  <si>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</si>
  <si>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</si>
  <si>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</si>
  <si>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</si>
  <si>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</si>
  <si>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</si>
  <si>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</si>
  <si>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</si>
  <si>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</si>
  <si>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</si>
  <si>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</si>
  <si>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</si>
  <si>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</si>
  <si>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</si>
  <si>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</si>
  <si>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</si>
  <si>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</si>
  <si>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</si>
  <si>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</si>
  <si>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</si>
  <si>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</si>
  <si>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</si>
  <si>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</si>
  <si>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</si>
  <si>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</si>
  <si>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</si>
  <si>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</si>
  <si>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</si>
  <si>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</si>
  <si>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</si>
  <si>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</si>
  <si>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</si>
  <si>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</si>
  <si>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</si>
  <si>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</si>
  <si>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</si>
  <si>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</si>
  <si>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</si>
  <si>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</si>
  <si>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</si>
  <si>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</si>
  <si>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</si>
  <si>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</si>
  <si>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</si>
  <si>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</si>
  <si>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</si>
  <si>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</si>
  <si>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</si>
  <si>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</si>
  <si>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</si>
  <si>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</si>
  <si>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</si>
  <si>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</si>
  <si>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</si>
  <si>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</si>
  <si>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</si>
  <si>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</si>
  <si>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</si>
  <si>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</si>
  <si>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</si>
  <si>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</si>
  <si>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</si>
  <si>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</si>
  <si>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</si>
  <si>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</si>
  <si>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</si>
  <si>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</si>
  <si>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</si>
  <si>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</si>
  <si>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</si>
  <si>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</si>
  <si>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</si>
  <si>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</si>
  <si>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</si>
  <si>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</si>
  <si>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</si>
  <si>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</si>
  <si>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</si>
  <si>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</si>
  <si>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</si>
  <si>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</si>
  <si>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</si>
  <si>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</si>
  <si>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</si>
  <si>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</si>
  <si>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</si>
  <si>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</si>
  <si>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</si>
  <si>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</si>
  <si>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</si>
  <si>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</si>
  <si>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</si>
  <si>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</si>
  <si>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</si>
  <si>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</si>
  <si>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</si>
  <si>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</si>
  <si>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</si>
  <si>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</si>
  <si>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</si>
  <si>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</si>
  <si>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</si>
  <si>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</si>
  <si>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</si>
  <si>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</si>
  <si>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</si>
  <si>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</si>
  <si>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</si>
  <si>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</si>
  <si>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</si>
  <si>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</si>
  <si>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</si>
  <si>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</si>
  <si>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</si>
  <si>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</si>
  <si>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</si>
  <si>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</si>
  <si>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</si>
  <si>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</si>
  <si>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</si>
  <si>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</si>
  <si>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</si>
  <si>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</si>
  <si>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</si>
  <si>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</si>
  <si>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</si>
  <si>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</si>
  <si>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</si>
  <si>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</si>
  <si>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</si>
  <si>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</si>
  <si>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</si>
  <si>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</si>
  <si>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</si>
  <si>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</si>
  <si>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</si>
  <si>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</si>
  <si>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</si>
  <si>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</si>
  <si>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</si>
  <si>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</si>
  <si>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</si>
  <si>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</si>
  <si>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</si>
  <si>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</si>
  <si>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</si>
  <si>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</si>
  <si>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</si>
  <si>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</si>
  <si>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</si>
  <si>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</si>
  <si>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</si>
  <si>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</si>
  <si>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</si>
  <si>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</si>
  <si>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</si>
  <si>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</si>
  <si>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</si>
  <si>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</si>
  <si>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</si>
  <si>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</si>
  <si>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</si>
  <si>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</si>
  <si>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</si>
  <si>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</si>
  <si>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</si>
  <si>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</si>
  <si>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</si>
  <si>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</si>
  <si>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</si>
  <si>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</si>
  <si>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</si>
  <si>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</si>
  <si>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</si>
  <si>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</si>
  <si>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</si>
  <si>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</si>
  <si>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</si>
  <si>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</si>
  <si>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</si>
  <si>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</si>
  <si>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</si>
  <si>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</si>
  <si>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</si>
  <si>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</si>
  <si>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</si>
  <si>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</si>
  <si>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</si>
  <si>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</si>
  <si>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</si>
  <si>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</si>
  <si>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</si>
  <si>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</si>
  <si>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</si>
  <si>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</si>
  <si>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</si>
  <si>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</si>
  <si>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</si>
  <si>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</si>
  <si>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</si>
  <si>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</si>
  <si>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</si>
  <si>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</si>
  <si>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</si>
  <si>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</si>
  <si>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</si>
  <si>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</si>
  <si>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</si>
  <si>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</si>
  <si>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</si>
  <si>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</si>
  <si>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</si>
  <si>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</si>
  <si>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</si>
  <si>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</si>
  <si>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</si>
  <si>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</si>
  <si>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</si>
  <si>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</si>
  <si>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</si>
  <si>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</si>
  <si>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</si>
  <si>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</si>
  <si>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</si>
  <si>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</si>
  <si>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</si>
  <si>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</si>
  <si>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</si>
  <si>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</si>
  <si>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</si>
  <si>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</si>
  <si>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</si>
  <si>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</si>
  <si>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</si>
  <si>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</si>
  <si>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</si>
  <si>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</si>
  <si>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</si>
  <si>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</si>
  <si>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</si>
  <si>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</si>
  <si>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</si>
  <si>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</si>
  <si>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</si>
  <si>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</si>
  <si>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</si>
  <si>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</si>
  <si>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</si>
  <si>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</si>
  <si>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</si>
  <si>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</si>
  <si>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</si>
  <si>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</si>
  <si>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</si>
  <si>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</si>
  <si>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</si>
  <si>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</si>
  <si>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</si>
  <si>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</si>
  <si>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</si>
  <si>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</si>
  <si>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</si>
  <si>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</si>
  <si>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</si>
  <si>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</si>
  <si>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</si>
  <si>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</si>
  <si>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</si>
  <si>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</si>
  <si>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</si>
  <si>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</si>
  <si>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</si>
  <si>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</si>
  <si>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</si>
  <si>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</si>
  <si>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</si>
  <si>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</si>
  <si>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</si>
  <si>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</si>
  <si>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</si>
  <si>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</si>
  <si>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</si>
  <si>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</si>
  <si>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</si>
  <si>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</si>
  <si>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</si>
  <si>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</si>
  <si>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</si>
  <si>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</si>
  <si>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</si>
  <si>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</si>
  <si>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</si>
  <si>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</si>
  <si>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</si>
  <si>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</si>
  <si>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</si>
  <si>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</si>
  <si>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</si>
  <si>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</si>
  <si>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</si>
  <si>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</si>
  <si>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</si>
  <si>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</si>
  <si>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</si>
  <si>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</si>
  <si>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</si>
  <si>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</si>
  <si>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</si>
  <si>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</si>
  <si>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</si>
  <si>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</si>
  <si>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</si>
  <si>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</si>
  <si>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</si>
  <si>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</si>
  <si>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</si>
  <si>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</si>
  <si>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</si>
  <si>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</si>
  <si>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</si>
  <si>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</si>
  <si>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</si>
  <si>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</si>
  <si>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</si>
  <si>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</si>
  <si>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</si>
  <si>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</si>
  <si>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</si>
  <si>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</si>
  <si>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</si>
  <si>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</si>
  <si>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</si>
  <si>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</si>
  <si>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</si>
  <si>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</si>
  <si>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</si>
  <si>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</si>
  <si>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</si>
  <si>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</si>
  <si>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</si>
  <si>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</si>
  <si>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</si>
  <si>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</si>
  <si>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</si>
  <si>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</si>
  <si>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</si>
  <si>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</si>
  <si>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</si>
  <si>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</si>
  <si>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</si>
  <si>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</si>
  <si>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</si>
  <si>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</si>
  <si>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</si>
  <si>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</si>
  <si>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</si>
  <si>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</si>
  <si>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</si>
  <si>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</si>
  <si>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</si>
  <si>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</si>
  <si>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</si>
  <si>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</si>
  <si>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</si>
  <si>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</si>
  <si>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</si>
  <si>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</si>
  <si>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</si>
  <si>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</si>
  <si>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</si>
  <si>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</si>
  <si>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</si>
  <si>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</si>
  <si>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</si>
  <si>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</si>
  <si>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</si>
  <si>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</si>
  <si>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</si>
  <si>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</si>
  <si>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</si>
  <si>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</si>
  <si>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</si>
  <si>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</si>
  <si>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</si>
  <si>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</si>
  <si>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</si>
  <si>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</si>
  <si>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</si>
  <si>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</si>
  <si>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</si>
  <si>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</si>
  <si>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</si>
  <si>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</si>
  <si>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</si>
  <si>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</si>
  <si>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</si>
  <si>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</si>
  <si>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</si>
  <si>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</si>
  <si>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</si>
  <si>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</si>
  <si>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</si>
  <si>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</si>
  <si>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</si>
  <si>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</si>
  <si>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</si>
  <si>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</si>
  <si>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</si>
  <si>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</si>
  <si>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</si>
  <si>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</si>
  <si>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</si>
  <si>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</si>
  <si>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</si>
  <si>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</si>
  <si>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</si>
  <si>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</si>
  <si>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</si>
  <si>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</si>
  <si>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</si>
  <si>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</si>
  <si>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</si>
  <si>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</si>
  <si>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</si>
  <si>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</si>
  <si>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</si>
  <si>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</si>
  <si>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</si>
  <si>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</si>
  <si>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</si>
  <si>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</si>
  <si>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</si>
  <si>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</si>
  <si>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</si>
  <si>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</si>
  <si>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</si>
  <si>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</si>
  <si>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</si>
  <si>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</si>
  <si>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</si>
  <si>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</si>
  <si>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</si>
  <si>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</si>
  <si>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</si>
  <si>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</si>
  <si>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</si>
  <si>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</si>
  <si>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</si>
  <si>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</si>
  <si>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</si>
  <si>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</si>
  <si>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</si>
  <si>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</si>
  <si>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</si>
  <si>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</si>
  <si>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</si>
  <si>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</si>
  <si>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</si>
  <si>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</si>
  <si>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</si>
  <si>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</si>
  <si>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</si>
  <si>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</si>
  <si>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</si>
  <si>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</si>
  <si>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</si>
  <si>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</si>
  <si>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</si>
  <si>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</si>
  <si>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</si>
  <si>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</si>
  <si>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</si>
  <si>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</si>
  <si>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</si>
  <si>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</si>
  <si>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</si>
  <si>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</si>
  <si>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</si>
  <si>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</si>
  <si>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</si>
  <si>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</si>
  <si>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</si>
  <si>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</si>
  <si>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</si>
  <si>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</si>
  <si>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</si>
  <si>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</si>
  <si>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</si>
  <si>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</si>
  <si>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</si>
  <si>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</si>
  <si>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</si>
  <si>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</si>
  <si>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</si>
  <si>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</si>
  <si>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</si>
  <si>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</si>
  <si>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</si>
  <si>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</si>
  <si>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</si>
  <si>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</si>
  <si>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</si>
  <si>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</si>
  <si>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</si>
  <si>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</si>
  <si>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</si>
  <si>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</si>
  <si>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</si>
  <si>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</si>
  <si>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</si>
  <si>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</si>
  <si>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</si>
  <si>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</si>
  <si>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</si>
  <si>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</si>
  <si>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</si>
  <si>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</si>
  <si>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</si>
  <si>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</si>
  <si>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</si>
  <si>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</si>
  <si>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</si>
  <si>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</si>
  <si>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</si>
  <si>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</si>
  <si>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</si>
  <si>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</si>
  <si>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</si>
  <si>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</si>
  <si>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</si>
  <si>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</si>
  <si>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</si>
  <si>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</si>
  <si>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</si>
  <si>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</si>
  <si>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</si>
  <si>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</si>
  <si>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</si>
  <si>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</si>
  <si>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</si>
  <si>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</si>
  <si>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</si>
  <si>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</si>
  <si>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</si>
  <si>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</si>
  <si>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</si>
  <si>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</si>
  <si>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</si>
  <si>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</si>
  <si>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</si>
  <si>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</si>
  <si>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</si>
  <si>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</si>
  <si>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</si>
  <si>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</si>
  <si>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</si>
  <si>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</si>
  <si>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</si>
  <si>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</si>
  <si>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</si>
  <si>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</si>
  <si>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</si>
  <si>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</si>
  <si>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</si>
  <si>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</si>
  <si>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</si>
  <si>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</si>
  <si>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</si>
  <si>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</si>
  <si>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</si>
  <si>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</si>
  <si>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</si>
  <si>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</si>
  <si>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</si>
  <si>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</si>
  <si>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</si>
  <si>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</si>
  <si>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</si>
  <si>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</si>
  <si>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</si>
  <si>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</si>
  <si>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</si>
  <si>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</si>
  <si>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</si>
  <si>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</si>
  <si>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</si>
  <si>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</si>
  <si>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</si>
  <si>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</si>
  <si>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</si>
  <si>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</si>
  <si>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</si>
  <si>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</si>
  <si>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</si>
  <si>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</si>
  <si>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</si>
  <si>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</si>
  <si>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</si>
  <si>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</si>
  <si>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</si>
  <si>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</si>
  <si>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</si>
  <si>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</si>
  <si>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</si>
  <si>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</si>
  <si>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</si>
  <si>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</si>
  <si>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</si>
  <si>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</si>
  <si>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</si>
  <si>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</si>
  <si>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</si>
  <si>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</si>
  <si>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</si>
  <si>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</si>
  <si>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</si>
  <si>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</si>
  <si>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</si>
  <si>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</si>
  <si>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</si>
  <si>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</si>
  <si>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</si>
  <si>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</si>
  <si>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</si>
  <si>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</si>
  <si>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</si>
  <si>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</si>
  <si>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</si>
  <si>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</si>
  <si>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</si>
  <si>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</si>
  <si>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</si>
  <si>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</si>
  <si>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</si>
  <si>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</si>
  <si>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</si>
  <si>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</si>
  <si>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</si>
  <si>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</si>
  <si>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</si>
  <si>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</si>
  <si>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</si>
  <si>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</si>
  <si>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</si>
  <si>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</si>
  <si>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</si>
  <si>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</si>
  <si>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</si>
  <si>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</si>
  <si>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</si>
  <si>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</si>
  <si>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</si>
  <si>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</si>
  <si>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</si>
  <si>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</si>
  <si>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</si>
  <si>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</si>
  <si>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</si>
  <si>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</si>
  <si>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</si>
  <si>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</si>
  <si>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</si>
  <si>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</si>
  <si>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</si>
  <si>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</si>
  <si>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</si>
  <si>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</si>
  <si>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</si>
  <si>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</si>
  <si>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</si>
  <si>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</si>
  <si>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</si>
  <si>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</si>
  <si>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</si>
  <si>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</si>
  <si>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</si>
  <si>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</si>
  <si>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</si>
  <si>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</si>
  <si>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</si>
  <si>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</si>
  <si>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</si>
  <si>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</si>
  <si>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</si>
  <si>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</si>
  <si>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</si>
  <si>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</si>
  <si>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</si>
  <si>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</si>
  <si>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</si>
  <si>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</si>
  <si>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</si>
  <si>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</si>
  <si>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</si>
  <si>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</si>
  <si>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</si>
  <si>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</si>
  <si>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</si>
  <si>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</si>
  <si>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</si>
  <si>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</si>
  <si>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</si>
  <si>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</si>
  <si>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</si>
  <si>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</si>
  <si>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</si>
  <si>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</si>
  <si>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</si>
  <si>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</si>
  <si>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</si>
  <si>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</si>
  <si>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</si>
  <si>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</si>
  <si>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</si>
  <si>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</si>
  <si>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</si>
  <si>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</si>
  <si>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</si>
  <si>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</si>
  <si>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</si>
  <si>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</si>
  <si>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</si>
  <si>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</si>
  <si>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</si>
  <si>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</si>
  <si>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</si>
  <si>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</si>
  <si>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</si>
  <si>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</si>
  <si>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</si>
  <si>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</si>
  <si>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</si>
  <si>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</si>
  <si>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</si>
  <si>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</si>
  <si>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</si>
  <si>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</si>
  <si>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</si>
  <si>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</si>
  <si>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</si>
  <si>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</si>
  <si>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</si>
  <si>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</si>
  <si>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</si>
  <si>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</si>
  <si>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</si>
  <si>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</si>
  <si>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</si>
  <si>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</si>
  <si>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</si>
  <si>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</si>
  <si>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</si>
  <si>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</si>
  <si>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</si>
  <si>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</si>
  <si>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</si>
  <si>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</si>
  <si>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</si>
  <si>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</si>
  <si>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</si>
  <si>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</si>
  <si>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</si>
  <si>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</si>
  <si>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</si>
  <si>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</si>
  <si>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</si>
  <si>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</si>
  <si>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</si>
  <si>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</si>
  <si>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</si>
  <si>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</si>
  <si>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</si>
  <si>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</si>
  <si>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</si>
  <si>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</si>
  <si>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</si>
  <si>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</si>
  <si>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</si>
  <si>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</si>
  <si>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</si>
  <si>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</si>
  <si>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</si>
  <si>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</si>
  <si>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</si>
  <si>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</si>
  <si>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</si>
  <si>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</si>
  <si>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</si>
  <si>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</si>
  <si>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</si>
  <si>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</si>
  <si>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</si>
  <si>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</si>
  <si>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</si>
  <si>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</si>
  <si>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</si>
  <si>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</si>
  <si>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</si>
  <si>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</si>
  <si>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</si>
  <si>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</si>
  <si>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</si>
  <si>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</si>
  <si>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</si>
  <si>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</si>
  <si>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</si>
  <si>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</si>
  <si>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</si>
  <si>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</si>
  <si>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</si>
  <si>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</si>
  <si>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</si>
  <si>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</si>
  <si>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</si>
  <si>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</si>
  <si>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</si>
  <si>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</si>
  <si>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</si>
  <si>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</si>
  <si>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</si>
  <si>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</si>
  <si>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</si>
  <si>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</si>
  <si>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</si>
  <si>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</si>
  <si>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</si>
  <si>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</si>
  <si>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</si>
  <si>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</si>
  <si>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</si>
  <si>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</si>
  <si>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</si>
  <si>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</si>
  <si>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</si>
  <si>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</si>
  <si>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</si>
  <si>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</si>
  <si>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</si>
  <si>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</si>
  <si>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</si>
  <si>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</si>
  <si>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</si>
  <si>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</si>
  <si>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</si>
  <si>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</si>
  <si>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</si>
  <si>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</si>
  <si>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</si>
  <si>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</si>
  <si>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</si>
  <si>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</si>
  <si>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</si>
  <si>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</si>
  <si>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</si>
  <si>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</si>
  <si>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</si>
  <si>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</si>
  <si>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</si>
  <si>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</si>
  <si>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</si>
  <si>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</si>
  <si>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</si>
  <si>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</si>
  <si>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</si>
  <si>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</si>
  <si>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</si>
  <si>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</si>
  <si>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</si>
  <si>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</si>
  <si>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</si>
  <si>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</si>
  <si>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</si>
  <si>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</si>
  <si>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</si>
  <si>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</si>
  <si>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</si>
  <si>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</si>
  <si>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</si>
  <si>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</si>
  <si>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</si>
  <si>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</si>
  <si>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</si>
  <si>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</si>
  <si>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</si>
  <si>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</si>
  <si>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</si>
  <si>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</si>
  <si>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</si>
  <si>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</si>
  <si>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</si>
  <si>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</si>
  <si>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</si>
  <si>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</si>
  <si>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</si>
  <si>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</si>
  <si>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</si>
  <si>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</si>
  <si>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</si>
  <si>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</si>
  <si>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</si>
  <si>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</si>
  <si>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</si>
  <si>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</si>
  <si>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</si>
  <si>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</si>
  <si>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</si>
  <si>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</si>
  <si>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</si>
  <si>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</si>
  <si>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</si>
  <si>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</si>
  <si>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</si>
  <si>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</si>
  <si>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</si>
  <si>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</si>
  <si>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</si>
  <si>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</si>
  <si>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</si>
  <si>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</si>
  <si>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</si>
  <si>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</si>
  <si>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</si>
  <si>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</si>
  <si>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</si>
  <si>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</si>
  <si>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</si>
  <si>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</si>
  <si>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</si>
  <si>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</si>
  <si>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</si>
  <si>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</si>
  <si>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</si>
  <si>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</si>
  <si>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</si>
  <si>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</si>
  <si>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</si>
  <si>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</si>
  <si>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</si>
  <si>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</si>
  <si>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</si>
  <si>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</si>
  <si>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</si>
  <si>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</si>
  <si>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</si>
  <si>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</si>
  <si>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</si>
  <si>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</si>
  <si>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</si>
  <si>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</si>
  <si>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</si>
  <si>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</si>
  <si>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</si>
  <si>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</si>
  <si>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</si>
  <si>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</si>
  <si>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</si>
  <si>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</si>
  <si>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</si>
  <si>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</si>
  <si>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</si>
  <si>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</si>
  <si>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</si>
  <si>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</si>
  <si>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</si>
  <si>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</si>
  <si>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</si>
  <si>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</si>
  <si>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</si>
  <si>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</si>
  <si>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</si>
  <si>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</si>
  <si>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</si>
  <si>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</si>
  <si>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</si>
  <si>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</si>
  <si>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</si>
  <si>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</si>
  <si>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</si>
  <si>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</si>
  <si>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</si>
  <si>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</si>
  <si>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</si>
  <si>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</si>
  <si>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</si>
  <si>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</si>
  <si>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</si>
  <si>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</si>
  <si>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</si>
  <si>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</si>
  <si>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</si>
  <si>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</si>
  <si>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</si>
  <si>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</si>
  <si>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</si>
  <si>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</si>
  <si>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</si>
  <si>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</si>
  <si>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</si>
  <si>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</si>
  <si>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</si>
  <si>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</si>
  <si>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</si>
  <si>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</si>
  <si>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</si>
  <si>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</si>
  <si>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</si>
  <si>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</si>
  <si>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</si>
  <si>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</si>
  <si>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</si>
  <si>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</si>
  <si>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</si>
  <si>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</si>
  <si>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</si>
  <si>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</si>
  <si>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</si>
  <si>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</si>
  <si>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</si>
  <si>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</si>
  <si>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</si>
  <si>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</si>
  <si>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</si>
  <si>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</si>
  <si>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</si>
  <si>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</si>
  <si>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</si>
  <si>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</si>
  <si>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</si>
  <si>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</si>
  <si>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</si>
  <si>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</si>
  <si>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</si>
  <si>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</si>
  <si>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</si>
  <si>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</si>
  <si>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</si>
  <si>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</si>
  <si>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</si>
  <si>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</si>
  <si>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</si>
  <si>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</si>
  <si>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</si>
  <si>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</si>
  <si>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</si>
  <si>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</si>
  <si>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</si>
  <si>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</si>
  <si>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</si>
  <si>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</si>
  <si>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</si>
  <si>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</si>
  <si>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</si>
  <si>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</si>
  <si>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</si>
  <si>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</si>
  <si>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</si>
  <si>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</si>
  <si>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</si>
  <si>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</si>
  <si>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</si>
  <si>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</si>
  <si>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</si>
  <si>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</si>
  <si>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</si>
  <si>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</si>
  <si>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</si>
  <si>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</si>
  <si>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</si>
  <si>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</si>
  <si>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</si>
  <si>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</si>
  <si>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</si>
  <si>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</si>
  <si>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</si>
  <si>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</si>
  <si>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</si>
  <si>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</si>
  <si>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</si>
  <si>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</si>
  <si>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</si>
  <si>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</si>
  <si>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</si>
  <si>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</si>
  <si>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</si>
  <si>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</si>
  <si>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</si>
  <si>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</si>
  <si>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</si>
  <si>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</si>
  <si>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</si>
  <si>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</si>
  <si>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</si>
  <si>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</si>
  <si>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</si>
  <si>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</si>
  <si>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</si>
  <si>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</si>
  <si>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</si>
  <si>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</si>
  <si>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</si>
  <si>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</si>
  <si>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</si>
  <si>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</si>
  <si>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</si>
  <si>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</si>
  <si>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</si>
  <si>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</si>
  <si>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</si>
  <si>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</si>
  <si>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</si>
  <si>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</si>
  <si>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</si>
  <si>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</si>
  <si>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</si>
  <si>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</si>
  <si>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</si>
  <si>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</si>
  <si>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</si>
  <si>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</si>
  <si>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</si>
  <si>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</si>
  <si>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</si>
  <si>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</si>
  <si>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</si>
  <si>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</si>
  <si>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</si>
  <si>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</si>
  <si>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</si>
  <si>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</si>
  <si>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</si>
  <si>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</si>
  <si>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</si>
  <si>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</si>
  <si>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</si>
  <si>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</si>
  <si>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</si>
  <si>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</si>
  <si>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</si>
  <si>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</si>
  <si>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</si>
  <si>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</si>
  <si>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</si>
  <si>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</si>
  <si>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</si>
  <si>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</si>
  <si>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</si>
  <si>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</si>
  <si>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</si>
  <si>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</si>
  <si>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</si>
  <si>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</si>
  <si>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</si>
  <si>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</si>
  <si>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</si>
  <si>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</si>
  <si>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</si>
  <si>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</si>
  <si>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</si>
  <si>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</si>
  <si>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</si>
  <si>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</si>
  <si>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</si>
  <si>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</si>
  <si>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</si>
  <si>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</si>
  <si>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</si>
  <si>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</si>
  <si>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</si>
  <si>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</si>
  <si>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</si>
  <si>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</si>
  <si>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</si>
  <si>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</si>
  <si>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</si>
  <si>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</si>
  <si>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</si>
  <si>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</si>
  <si>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</si>
  <si>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</si>
  <si>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</si>
  <si>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</si>
  <si>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</si>
  <si>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</si>
  <si>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</si>
  <si>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</si>
  <si>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</si>
  <si>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</si>
  <si>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</si>
  <si>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</si>
  <si>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</si>
  <si>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</si>
  <si>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</si>
  <si>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</si>
  <si>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</si>
  <si>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</si>
  <si>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</si>
  <si>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</si>
  <si>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</si>
  <si>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</si>
  <si>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</si>
  <si>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</si>
  <si>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</si>
  <si>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</si>
  <si>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</si>
  <si>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</si>
  <si>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</si>
  <si>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</si>
  <si>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</si>
  <si>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</si>
  <si>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</si>
  <si>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</si>
  <si>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</si>
  <si>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</si>
  <si>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</si>
  <si>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</si>
  <si>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</si>
  <si>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</si>
  <si>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</si>
  <si>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</si>
  <si>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</si>
  <si>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</si>
  <si>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</si>
  <si>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</si>
  <si>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</si>
  <si>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</si>
  <si>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</si>
  <si>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</si>
  <si>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</si>
  <si>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</si>
  <si>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</si>
  <si>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</si>
  <si>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</si>
  <si>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</si>
  <si>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</si>
  <si>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</si>
  <si>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</si>
  <si>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</si>
  <si>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</si>
  <si>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</si>
  <si>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</si>
  <si>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</si>
  <si>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</si>
  <si>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</si>
  <si>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</si>
  <si>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</si>
  <si>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</si>
  <si>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</si>
  <si>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</si>
  <si>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</si>
  <si>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</si>
  <si>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</si>
  <si>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</si>
  <si>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</si>
  <si>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</si>
  <si>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</si>
  <si>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</si>
  <si>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</si>
  <si>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</si>
  <si>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</si>
  <si>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</si>
  <si>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</si>
  <si>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</si>
  <si>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</si>
  <si>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</si>
  <si>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</si>
  <si>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</si>
  <si>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</si>
  <si>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</si>
  <si>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</si>
  <si>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</si>
  <si>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</si>
  <si>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</si>
  <si>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</si>
  <si>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</si>
  <si>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</si>
  <si>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</si>
  <si>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</si>
  <si>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</si>
  <si>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</si>
  <si>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</si>
  <si>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</si>
  <si>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</si>
  <si>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</si>
  <si>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</si>
  <si>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</si>
  <si>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</si>
  <si>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</si>
  <si>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</si>
  <si>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</si>
  <si>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</si>
  <si>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</si>
  <si>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</si>
  <si>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</si>
  <si>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</si>
  <si>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</si>
  <si>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</si>
  <si>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</si>
  <si>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</si>
  <si>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</si>
  <si>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</si>
  <si>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</si>
  <si>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</si>
  <si>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</si>
  <si>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</si>
  <si>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</si>
  <si>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</si>
  <si>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</si>
  <si>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</si>
  <si>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</si>
  <si>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</si>
  <si>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</si>
  <si>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</si>
  <si>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</si>
  <si>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</si>
  <si>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</si>
  <si>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</si>
  <si>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</si>
  <si>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</si>
  <si>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</si>
  <si>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</si>
  <si>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</si>
  <si>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</si>
  <si>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</si>
  <si>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</si>
  <si>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</si>
  <si>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</si>
  <si>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</si>
  <si>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</si>
  <si>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</si>
  <si>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</si>
  <si>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</si>
  <si>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</si>
  <si>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</si>
  <si>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</si>
  <si>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</si>
  <si>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</si>
  <si>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</si>
  <si>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</si>
  <si>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</si>
  <si>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</si>
  <si>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</si>
  <si>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</si>
  <si>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</si>
  <si>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</si>
  <si>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</si>
  <si>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</si>
  <si>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</si>
  <si>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</si>
  <si>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</si>
  <si>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</si>
  <si>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</si>
  <si>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</si>
  <si>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</si>
  <si>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</si>
  <si>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</si>
  <si>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</si>
  <si>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</si>
  <si>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</si>
  <si>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</si>
  <si>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</si>
  <si>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</si>
  <si>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</si>
  <si>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</si>
  <si>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</si>
  <si>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</si>
  <si>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</si>
  <si>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</si>
  <si>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</si>
  <si>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</si>
  <si>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</si>
  <si>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</si>
  <si>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</si>
  <si>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</si>
  <si>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</si>
  <si>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</si>
  <si>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</si>
  <si>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</si>
  <si>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</si>
  <si>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</si>
  <si>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</si>
  <si>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</si>
  <si>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</si>
  <si>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</si>
  <si>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</si>
  <si>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</si>
  <si>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</si>
  <si>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</si>
  <si>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</si>
  <si>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</si>
  <si>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</si>
  <si>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</si>
  <si>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</si>
  <si>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</si>
  <si>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</si>
  <si>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</si>
  <si>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</si>
  <si>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</si>
  <si>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</si>
  <si>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</si>
  <si>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</si>
  <si>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</si>
  <si>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</si>
  <si>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</si>
  <si>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</si>
  <si>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</si>
  <si>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</si>
  <si>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</si>
  <si>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</si>
  <si>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</si>
  <si>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</si>
  <si>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</si>
  <si>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</si>
  <si>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</si>
  <si>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</si>
  <si>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</si>
  <si>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</si>
  <si>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</si>
  <si>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</si>
  <si>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</si>
  <si>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</si>
  <si>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</si>
  <si>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</si>
  <si>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</si>
  <si>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</si>
  <si>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</si>
  <si>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</si>
  <si>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</si>
  <si>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</si>
  <si>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</si>
  <si>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</si>
  <si>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</si>
  <si>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</si>
  <si>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</si>
  <si>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</si>
  <si>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</si>
  <si>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</si>
  <si>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</si>
  <si>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</si>
  <si>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</si>
  <si>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</si>
  <si>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</si>
  <si>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</si>
  <si>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</si>
  <si>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</si>
  <si>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</si>
  <si>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</si>
  <si>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</si>
  <si>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</si>
  <si>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</si>
  <si>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</si>
  <si>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</si>
  <si>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</si>
  <si>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</si>
  <si>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</si>
  <si>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</si>
  <si>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</si>
  <si>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</si>
  <si>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</si>
  <si>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</si>
  <si>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</si>
  <si>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</si>
  <si>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</si>
  <si>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</si>
  <si>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</si>
  <si>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</si>
  <si>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</si>
  <si>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</si>
  <si>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</si>
  <si>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</si>
  <si>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</si>
  <si>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</si>
  <si>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</si>
  <si>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</si>
  <si>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</si>
  <si>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</si>
  <si>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</si>
  <si>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</si>
  <si>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</si>
  <si>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</si>
  <si>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</si>
  <si>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</si>
  <si>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</si>
  <si>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</si>
  <si>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</si>
  <si>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</si>
  <si>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</si>
  <si>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</si>
  <si>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</si>
  <si>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</si>
  <si>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</si>
  <si>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</si>
  <si>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</si>
  <si>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</si>
  <si>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</si>
  <si>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</si>
  <si>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</si>
  <si>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</si>
  <si>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</si>
  <si>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</si>
  <si>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</si>
  <si>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</si>
  <si>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</si>
  <si>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</si>
  <si>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</si>
  <si>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</si>
  <si>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</si>
  <si>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</si>
  <si>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</si>
  <si>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</si>
  <si>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</si>
  <si>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</si>
  <si>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</si>
  <si>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</si>
  <si>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</si>
  <si>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</si>
  <si>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</si>
  <si>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</si>
  <si>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</si>
  <si>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</si>
  <si>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</si>
  <si>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</si>
  <si>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</si>
  <si>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</si>
  <si>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</si>
  <si>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</si>
  <si>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</si>
  <si>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</si>
  <si>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</si>
  <si>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</si>
  <si>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</si>
  <si>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</si>
  <si>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</si>
  <si>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</si>
  <si>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</si>
  <si>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</si>
  <si>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</si>
  <si>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</si>
  <si>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</si>
  <si>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</si>
  <si>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</si>
  <si>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</si>
  <si>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</si>
  <si>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</si>
  <si>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</si>
  <si>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</si>
  <si>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</si>
  <si>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</si>
  <si>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</si>
  <si>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</si>
  <si>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</si>
  <si>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</si>
  <si>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</si>
  <si>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</si>
  <si>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</si>
  <si>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</si>
  <si>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</si>
  <si>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</si>
  <si>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</si>
  <si>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</si>
  <si>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</si>
  <si>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</si>
  <si>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</si>
  <si>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</si>
  <si>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</si>
  <si>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</si>
  <si>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</si>
  <si>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</si>
  <si>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</si>
  <si>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</si>
  <si>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</si>
  <si>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</si>
  <si>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</si>
  <si>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</si>
  <si>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</si>
  <si>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</si>
  <si>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</si>
  <si>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</si>
  <si>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</si>
  <si>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</si>
  <si>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</si>
  <si>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</si>
  <si>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</si>
  <si>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</si>
  <si>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</si>
  <si>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</si>
  <si>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</si>
  <si>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</si>
  <si>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</si>
  <si>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</si>
  <si>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</si>
  <si>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</si>
  <si>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</si>
  <si>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</si>
  <si>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</si>
  <si>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</si>
  <si>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</si>
  <si>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</si>
  <si>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</si>
  <si>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</si>
  <si>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</si>
  <si>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</si>
  <si>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</si>
  <si>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</si>
  <si>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</si>
  <si>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</si>
  <si>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</si>
  <si>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</si>
  <si>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</si>
  <si>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</si>
  <si>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</si>
  <si>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</si>
  <si>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</si>
  <si>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</si>
  <si>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</si>
  <si>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</si>
  <si>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</si>
  <si>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</si>
  <si>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</si>
  <si>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</si>
  <si>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</si>
  <si>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</si>
  <si>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</si>
  <si>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</si>
  <si>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</si>
  <si>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</si>
  <si>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</si>
  <si>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</si>
  <si>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</si>
  <si>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</si>
  <si>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</si>
  <si>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</si>
  <si>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</si>
  <si>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</si>
  <si>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</si>
  <si>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</si>
  <si>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</si>
  <si>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</si>
  <si>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</si>
  <si>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</si>
  <si>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</si>
  <si>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</si>
  <si>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</si>
  <si>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</si>
  <si>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</si>
  <si>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</si>
  <si>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</si>
  <si>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</si>
  <si>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</si>
  <si>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</si>
  <si>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</si>
  <si>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</si>
  <si>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</si>
  <si>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</si>
  <si>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</si>
  <si>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</si>
  <si>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</si>
  <si>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</si>
  <si>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</si>
  <si>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</si>
  <si>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</si>
  <si>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</si>
  <si>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</si>
  <si>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</si>
  <si>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</si>
  <si>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</si>
  <si>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</si>
  <si>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</si>
  <si>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</si>
  <si>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</si>
  <si>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</si>
  <si>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</si>
  <si>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</si>
  <si>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</si>
  <si>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</si>
  <si>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</si>
  <si>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</si>
  <si>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</si>
  <si>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</si>
  <si>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</si>
  <si>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</si>
  <si>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</si>
  <si>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</si>
  <si>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</si>
  <si>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</si>
  <si>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</si>
  <si>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</si>
  <si>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</si>
  <si>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</si>
  <si>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</si>
  <si>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</si>
  <si>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</si>
  <si>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</si>
  <si>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</si>
  <si>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</si>
  <si>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</si>
  <si>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</si>
  <si>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</si>
  <si>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</si>
  <si>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</si>
  <si>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</si>
  <si>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</si>
  <si>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</si>
  <si>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</si>
  <si>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</si>
  <si>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</si>
  <si>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</si>
  <si>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</si>
  <si>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</si>
  <si>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</si>
  <si>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</si>
  <si>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</si>
  <si>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</si>
  <si>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</si>
  <si>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</si>
  <si>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</si>
  <si>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</si>
  <si>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</si>
  <si>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</si>
  <si>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</si>
  <si>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</si>
  <si>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</si>
  <si>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</si>
  <si>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</si>
  <si>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</si>
  <si>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</si>
  <si>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</si>
  <si>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</si>
  <si>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</si>
  <si>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</si>
  <si>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</si>
  <si>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</si>
  <si>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</si>
  <si>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</si>
  <si>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</si>
  <si>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</si>
  <si>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</si>
  <si>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</si>
  <si>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</si>
  <si>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</si>
  <si>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</si>
  <si>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</si>
  <si>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</si>
  <si>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</si>
  <si>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</si>
  <si>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</si>
  <si>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</si>
  <si>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</si>
  <si>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</si>
  <si>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</si>
  <si>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</si>
  <si>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</si>
  <si>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</si>
  <si>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</si>
  <si>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</si>
  <si>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</si>
  <si>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</si>
  <si>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</si>
  <si>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</si>
  <si>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</si>
  <si>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</si>
  <si>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</si>
  <si>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</si>
  <si>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</si>
  <si>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</si>
  <si>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</si>
  <si>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</si>
  <si>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</si>
  <si>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</si>
  <si>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</si>
  <si>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</si>
  <si>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</si>
  <si>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</si>
  <si>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</si>
  <si>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</si>
  <si>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</si>
  <si>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</si>
  <si>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</si>
  <si>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</si>
  <si>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</si>
  <si>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</si>
  <si>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</si>
  <si>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</si>
  <si>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</si>
  <si>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</si>
  <si>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</si>
  <si>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</si>
  <si>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</si>
  <si>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</si>
  <si>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</si>
  <si>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</si>
  <si>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</si>
  <si>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</si>
  <si>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</si>
  <si>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</si>
  <si>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</si>
  <si>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</si>
  <si>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</si>
  <si>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</si>
  <si>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</si>
  <si>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</si>
  <si>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</si>
  <si>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</si>
  <si>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</si>
  <si>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</si>
  <si>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</si>
  <si>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</si>
  <si>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</si>
  <si>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</si>
  <si>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</si>
  <si>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</si>
  <si>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</si>
  <si>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</si>
  <si>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</si>
  <si>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</si>
  <si>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</si>
  <si>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</si>
  <si>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</si>
  <si>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</si>
  <si>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</si>
  <si>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</si>
  <si>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</si>
  <si>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</si>
  <si>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</si>
  <si>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</si>
  <si>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</si>
  <si>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</si>
  <si>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</si>
  <si>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</si>
  <si>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</si>
  <si>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</si>
  <si>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</si>
  <si>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</si>
  <si>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</si>
  <si>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</si>
  <si>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</si>
  <si>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</si>
  <si>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</si>
  <si>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</si>
  <si>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</si>
  <si>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</si>
  <si>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</si>
  <si>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</si>
  <si>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</si>
  <si>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</si>
  <si>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</si>
  <si>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</si>
  <si>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</si>
  <si>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</si>
  <si>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</si>
  <si>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</si>
  <si>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</si>
  <si>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</si>
  <si>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</si>
  <si>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</si>
  <si>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</si>
  <si>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</si>
  <si>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</si>
  <si>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</si>
  <si>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</si>
  <si>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</si>
  <si>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</si>
  <si>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</si>
  <si>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</si>
  <si>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</si>
  <si>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</si>
  <si>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</si>
  <si>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</si>
  <si>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</si>
  <si>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</si>
  <si>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</si>
  <si>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</si>
  <si>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</si>
  <si>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</si>
  <si>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</si>
  <si>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</si>
  <si>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</si>
  <si>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</si>
  <si>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</si>
  <si>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</si>
  <si>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</si>
  <si>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</si>
  <si>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</si>
  <si>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</si>
  <si>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</si>
  <si>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</si>
  <si>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</si>
  <si>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</si>
  <si>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</si>
  <si>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</si>
  <si>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</si>
  <si>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</si>
  <si>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</si>
  <si>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</si>
  <si>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</si>
  <si>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</si>
  <si>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</si>
  <si>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</si>
  <si>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</si>
  <si>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</si>
  <si>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</si>
  <si>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</si>
  <si>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</si>
  <si>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</si>
  <si>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</si>
  <si>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</si>
  <si>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</si>
  <si>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</si>
  <si>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</si>
  <si>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</si>
  <si>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</si>
  <si>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</si>
  <si>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</si>
  <si>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</si>
  <si>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</si>
  <si>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</si>
  <si>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</si>
  <si>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</si>
  <si>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</si>
  <si>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</si>
  <si>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</si>
  <si>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</si>
  <si>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</si>
  <si>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</si>
  <si>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</si>
  <si>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</si>
  <si>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</si>
  <si>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</si>
  <si>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</si>
  <si>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</si>
  <si>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</si>
  <si>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</si>
  <si>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</si>
  <si>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</si>
  <si>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</si>
  <si>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</si>
  <si>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</si>
  <si>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</si>
  <si>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</si>
  <si>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</si>
  <si>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</si>
  <si>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</si>
  <si>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</si>
  <si>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</si>
  <si>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</si>
  <si>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</si>
  <si>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</si>
  <si>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</si>
  <si>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</si>
  <si>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</si>
  <si>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</si>
  <si>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</si>
  <si>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</si>
  <si>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</si>
  <si>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</si>
  <si>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</si>
  <si>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</si>
  <si>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</si>
  <si>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</si>
  <si>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</si>
  <si>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</si>
  <si>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</si>
  <si>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</si>
  <si>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</si>
  <si>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</si>
  <si>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</si>
  <si>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</si>
  <si>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</si>
  <si>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</si>
  <si>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</si>
  <si>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</si>
  <si>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</si>
  <si>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</si>
  <si>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</si>
  <si>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</si>
  <si>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</si>
  <si>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</si>
  <si>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</si>
  <si>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</si>
  <si>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</si>
  <si>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</si>
  <si>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</si>
  <si>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</si>
  <si>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</si>
  <si>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</si>
  <si>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</si>
  <si>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</si>
  <si>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</si>
  <si>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</si>
  <si>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</si>
  <si>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</si>
  <si>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</si>
  <si>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</si>
  <si>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</si>
  <si>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</si>
  <si>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</si>
  <si>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</si>
  <si>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</si>
  <si>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</si>
  <si>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</si>
  <si>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</si>
  <si>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</si>
  <si>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</si>
  <si>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</si>
  <si>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</si>
  <si>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</si>
  <si>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</si>
  <si>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</si>
  <si>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</si>
  <si>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</si>
  <si>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</si>
  <si>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</si>
  <si>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</si>
  <si>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</si>
  <si>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</si>
  <si>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</si>
  <si>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</si>
  <si>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</si>
  <si>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</si>
  <si>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</si>
  <si>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</si>
  <si>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</si>
  <si>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</si>
  <si>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</si>
  <si>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</si>
  <si>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</si>
  <si>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</si>
  <si>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</si>
  <si>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</si>
  <si>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</si>
  <si>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</si>
  <si>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</si>
  <si>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</si>
  <si>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</si>
  <si>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</si>
  <si>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</si>
  <si>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</si>
  <si>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</si>
  <si>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</si>
  <si>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</si>
  <si>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</si>
  <si>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</si>
  <si>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</si>
  <si>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</si>
  <si>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</si>
  <si>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</si>
  <si>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</si>
  <si>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</si>
  <si>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</si>
  <si>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</si>
  <si>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</si>
  <si>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</si>
  <si>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</si>
  <si>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</si>
  <si>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</si>
  <si>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</si>
  <si>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</si>
  <si>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</si>
  <si>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</si>
  <si>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</si>
  <si>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</si>
  <si>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</si>
  <si>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</si>
  <si>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</si>
  <si>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</si>
  <si>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</si>
  <si>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</si>
  <si>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</si>
  <si>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</si>
  <si>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</si>
  <si>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</si>
  <si>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</si>
  <si>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</si>
  <si>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</si>
  <si>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</si>
  <si>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</si>
  <si>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</si>
  <si>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</si>
  <si>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</si>
  <si>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</si>
  <si>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</si>
  <si>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</si>
  <si>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</si>
  <si>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</si>
  <si>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</si>
  <si>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</si>
  <si>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</si>
  <si>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</si>
  <si>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</si>
  <si>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</si>
  <si>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</si>
  <si>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</si>
  <si>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</si>
  <si>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</si>
  <si>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</si>
  <si>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</si>
  <si>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</si>
  <si>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</si>
  <si>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</si>
  <si>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</si>
  <si>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</si>
  <si>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</si>
  <si>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</si>
  <si>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</si>
  <si>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</si>
  <si>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</si>
  <si>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</si>
  <si>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</si>
  <si>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</si>
  <si>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</si>
  <si>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</si>
  <si>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</si>
  <si>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</si>
  <si>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</si>
  <si>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</si>
  <si>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</si>
  <si>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</si>
  <si>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</si>
  <si>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</si>
  <si>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</si>
  <si>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</si>
  <si>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</si>
  <si>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</si>
  <si>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</si>
  <si>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</si>
  <si>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</si>
  <si>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</si>
  <si>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</si>
  <si>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</si>
  <si>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</si>
  <si>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</si>
  <si>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</si>
  <si>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</si>
  <si>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</si>
  <si>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</si>
  <si>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</si>
  <si>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</si>
  <si>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</si>
  <si>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</si>
  <si>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</si>
  <si>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</si>
  <si>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</si>
  <si>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</si>
  <si>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</si>
  <si>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</si>
  <si>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</si>
  <si>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</si>
  <si>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</si>
  <si>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</si>
  <si>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</si>
  <si>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</si>
  <si>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</si>
  <si>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</si>
  <si>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</si>
  <si>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</si>
  <si>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</si>
  <si>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</si>
  <si>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</si>
  <si>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</si>
  <si>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</si>
  <si>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</si>
  <si>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</si>
  <si>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</si>
  <si>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</si>
  <si>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</si>
  <si>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</si>
  <si>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</si>
  <si>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</si>
  <si>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</si>
  <si>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</si>
  <si>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</si>
  <si>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</si>
  <si>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</si>
  <si>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</si>
  <si>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</si>
  <si>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</si>
  <si>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</si>
  <si>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</si>
  <si>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</si>
  <si>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</si>
  <si>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</si>
  <si>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</si>
  <si>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</si>
  <si>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</si>
  <si>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</si>
  <si>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</si>
  <si>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</si>
  <si>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</si>
  <si>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</si>
  <si>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</si>
  <si>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</si>
  <si>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</si>
  <si>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</si>
  <si>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</si>
  <si>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</si>
  <si>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</si>
  <si>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</si>
  <si>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</si>
  <si>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</si>
  <si>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</si>
  <si>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</si>
  <si>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</si>
  <si>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</si>
  <si>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</si>
  <si>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</si>
  <si>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</si>
  <si>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</si>
  <si>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</si>
  <si>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</si>
  <si>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</si>
  <si>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</si>
  <si>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</si>
  <si>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</si>
  <si>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</si>
  <si>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</si>
  <si>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</si>
  <si>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</si>
  <si>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</si>
  <si>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</si>
  <si>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</si>
  <si>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</si>
  <si>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</si>
  <si>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</si>
  <si>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</si>
  <si>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</si>
  <si>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</si>
  <si>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</si>
  <si>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</si>
  <si>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</si>
  <si>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</si>
  <si>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</si>
  <si>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</si>
  <si>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</si>
  <si>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</si>
  <si>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</si>
  <si>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</si>
  <si>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</si>
  <si>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</si>
  <si>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</si>
  <si>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</si>
  <si>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</si>
  <si>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</si>
  <si>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</si>
  <si>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</si>
  <si>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</si>
  <si>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</si>
  <si>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</si>
  <si>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</si>
  <si>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</si>
  <si>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</si>
  <si>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</si>
  <si>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</si>
  <si>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</si>
  <si>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</si>
  <si>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</si>
  <si>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</si>
  <si>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</si>
  <si>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</si>
  <si>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</si>
  <si>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</si>
  <si>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</si>
  <si>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</si>
  <si>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</si>
  <si>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</si>
  <si>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</si>
  <si>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</si>
  <si>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</si>
  <si>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</si>
  <si>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</si>
  <si>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</si>
  <si>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</si>
  <si>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</si>
  <si>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</si>
  <si>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</si>
  <si>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</si>
  <si>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</si>
  <si>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</si>
  <si>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</si>
  <si>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</si>
  <si>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</si>
  <si>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</si>
  <si>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</si>
  <si>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</si>
  <si>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</si>
  <si>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</si>
  <si>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</si>
  <si>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</si>
  <si>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</si>
  <si>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</si>
  <si>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</si>
  <si>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</si>
  <si>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</si>
  <si>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</si>
  <si>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</si>
  <si>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</si>
  <si>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</si>
  <si>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</si>
  <si>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</si>
  <si>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</si>
  <si>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</si>
  <si>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</si>
  <si>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</si>
  <si>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</si>
  <si>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</si>
  <si>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</si>
  <si>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</si>
  <si>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</si>
  <si>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</si>
  <si>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</si>
  <si>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</si>
  <si>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</si>
  <si>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</si>
  <si>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</si>
  <si>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</si>
  <si>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</si>
  <si>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</si>
  <si>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</si>
  <si>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</si>
  <si>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</si>
  <si>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</si>
  <si>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</si>
  <si>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</si>
  <si>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</si>
  <si>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</si>
  <si>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</si>
  <si>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</si>
  <si>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</si>
  <si>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</si>
  <si>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</si>
  <si>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</si>
  <si>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</si>
  <si>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</si>
  <si>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</si>
  <si>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</si>
  <si>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</si>
  <si>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</si>
  <si>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</si>
  <si>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</si>
  <si>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</si>
  <si>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</si>
  <si>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</si>
  <si>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</si>
  <si>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</si>
  <si>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</si>
  <si>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</si>
  <si>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</si>
  <si>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</si>
  <si>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</si>
  <si>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</si>
  <si>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</si>
  <si>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</si>
  <si>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</si>
  <si>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</si>
  <si>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</si>
  <si>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</si>
  <si>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</si>
  <si>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</si>
  <si>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</si>
  <si>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</si>
  <si>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</si>
  <si>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</si>
  <si>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</si>
  <si>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</si>
  <si>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</si>
  <si>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</si>
  <si>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</si>
  <si>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</si>
  <si>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</si>
  <si>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</si>
  <si>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</si>
  <si>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</si>
  <si>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</si>
  <si>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</si>
  <si>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</si>
  <si>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</si>
  <si>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</si>
  <si>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</si>
  <si>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</si>
  <si>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</si>
  <si>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</si>
  <si>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</si>
  <si>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</si>
  <si>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</si>
  <si>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</si>
  <si>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</si>
  <si>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</si>
  <si>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</si>
  <si>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</si>
  <si>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</si>
  <si>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</si>
  <si>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</si>
  <si>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</si>
  <si>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</si>
  <si>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</si>
  <si>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</si>
  <si>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</si>
  <si>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</si>
  <si>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</si>
  <si>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</si>
  <si>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</si>
  <si>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</si>
  <si>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</si>
  <si>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</si>
  <si>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</si>
  <si>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</si>
  <si>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</si>
  <si>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</si>
  <si>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</si>
  <si>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</si>
  <si>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</si>
  <si>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</si>
  <si>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</si>
  <si>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</si>
  <si>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</si>
  <si>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</si>
  <si>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</si>
  <si>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</si>
  <si>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</si>
  <si>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</si>
  <si>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</si>
  <si>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</si>
  <si>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</si>
  <si>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</si>
  <si>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</si>
  <si>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</si>
  <si>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</si>
  <si>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</si>
  <si>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</si>
  <si>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</si>
  <si>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</si>
  <si>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</si>
  <si>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</si>
  <si>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</si>
  <si>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</si>
  <si>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</si>
  <si>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</si>
  <si>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</si>
  <si>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</si>
  <si>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</si>
  <si>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</si>
  <si>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</si>
  <si>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</si>
  <si>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</si>
  <si>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</si>
  <si>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</si>
  <si>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</si>
  <si>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</si>
  <si>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</si>
  <si>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</si>
  <si>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</si>
  <si>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</si>
  <si>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</si>
  <si>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</si>
  <si>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</si>
  <si>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</si>
  <si>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</si>
  <si>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</si>
  <si>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</si>
  <si>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</si>
  <si>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</si>
  <si>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</si>
  <si>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</si>
  <si>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</si>
  <si>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</si>
  <si>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</si>
  <si>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</si>
  <si>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</si>
  <si>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</si>
  <si>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</si>
  <si>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</si>
  <si>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</si>
  <si>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</si>
  <si>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</si>
  <si>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</si>
  <si>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</si>
  <si>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</si>
  <si>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</si>
  <si>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</si>
  <si>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</si>
  <si>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</si>
  <si>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</si>
  <si>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</si>
  <si>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</si>
  <si>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</si>
  <si>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</si>
  <si>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</si>
  <si>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</si>
  <si>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</si>
  <si>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</si>
  <si>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</si>
  <si>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</si>
  <si>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</si>
  <si>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</si>
  <si>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</si>
  <si>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</si>
  <si>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</si>
  <si>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</si>
  <si>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</si>
  <si>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</si>
  <si>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</si>
  <si>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</si>
  <si>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</si>
  <si>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</si>
  <si>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</si>
  <si>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</si>
  <si>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</si>
  <si>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</si>
  <si>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</si>
  <si>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</si>
  <si>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</si>
  <si>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</si>
  <si>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</si>
  <si>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</si>
  <si>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</si>
  <si>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</si>
  <si>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</si>
  <si>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</si>
  <si>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</si>
  <si>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</si>
  <si>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</si>
  <si>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</si>
  <si>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</si>
  <si>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</si>
  <si>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</si>
  <si>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</si>
  <si>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</si>
  <si>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</si>
  <si>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</si>
  <si>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</si>
  <si>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</si>
  <si>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</si>
  <si>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</si>
  <si>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</si>
  <si>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</si>
  <si>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</si>
  <si>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</si>
  <si>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</si>
  <si>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</si>
  <si>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</si>
  <si>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</si>
  <si>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</si>
  <si>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</si>
  <si>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</si>
  <si>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</si>
  <si>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</si>
  <si>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</si>
  <si>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</si>
  <si>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</si>
  <si>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</si>
  <si>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</si>
  <si>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</si>
  <si>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</si>
  <si>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</si>
  <si>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</si>
  <si>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</si>
  <si>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</si>
  <si>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</si>
  <si>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</si>
  <si>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</si>
  <si>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</si>
  <si>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</si>
  <si>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</si>
  <si>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</si>
  <si>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</si>
  <si>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</si>
  <si>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</si>
  <si>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</si>
  <si>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</si>
  <si>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</si>
  <si>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</si>
  <si>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</si>
  <si>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</si>
  <si>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</si>
  <si>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</si>
  <si>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</si>
  <si>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</si>
  <si>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</si>
  <si>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</si>
  <si>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</si>
  <si>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</si>
  <si>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</si>
  <si>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</si>
  <si>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</si>
  <si>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</si>
  <si>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</si>
  <si>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</si>
  <si>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</si>
  <si>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</si>
  <si>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</si>
  <si>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</si>
  <si>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</si>
  <si>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</si>
  <si>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</si>
  <si>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</si>
  <si>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</si>
  <si>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</si>
  <si>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</si>
  <si>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</si>
  <si>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</si>
  <si>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</si>
  <si>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</si>
  <si>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</si>
  <si>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</si>
  <si>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</si>
  <si>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</si>
  <si>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</si>
  <si>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</si>
  <si>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</si>
  <si>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</si>
  <si>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</si>
  <si>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</si>
  <si>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</si>
  <si>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</si>
  <si>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</si>
  <si>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</si>
  <si>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</si>
  <si>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</si>
  <si>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</si>
  <si>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</si>
  <si>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</si>
  <si>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</si>
  <si>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</si>
  <si>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</si>
  <si>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</si>
  <si>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</si>
  <si>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</si>
  <si>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</si>
  <si>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</si>
  <si>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</si>
  <si>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</si>
  <si>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</si>
  <si>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</si>
  <si>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</si>
  <si>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</si>
  <si>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</si>
  <si>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</si>
  <si>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</si>
  <si>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</si>
  <si>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</si>
  <si>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</si>
  <si>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</si>
  <si>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</si>
  <si>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</si>
  <si>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</si>
  <si>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</si>
  <si>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</si>
  <si>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</si>
  <si>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</si>
  <si>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</si>
  <si>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</si>
  <si>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</si>
  <si>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</si>
  <si>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</si>
  <si>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</si>
  <si>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</si>
  <si>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</si>
  <si>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</si>
  <si>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</si>
  <si>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</si>
  <si>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</si>
  <si>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</si>
  <si>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</si>
  <si>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</si>
  <si>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</si>
  <si>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</si>
  <si>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</si>
  <si>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</si>
  <si>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</si>
  <si>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</si>
  <si>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</si>
  <si>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</si>
  <si>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</si>
  <si>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</si>
  <si>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</si>
  <si>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</si>
  <si>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</si>
  <si>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</si>
  <si>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</si>
  <si>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</si>
  <si>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</si>
  <si>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</si>
  <si>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</si>
  <si>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</si>
  <si>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</si>
  <si>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</si>
  <si>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</si>
  <si>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</si>
  <si>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</si>
  <si>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</si>
  <si>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</si>
  <si>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</si>
  <si>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</si>
  <si>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</si>
  <si>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</si>
  <si>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</si>
  <si>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</si>
  <si>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</si>
  <si>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</si>
  <si>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</si>
  <si>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</si>
  <si>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</si>
  <si>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</si>
  <si>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</si>
  <si>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</si>
  <si>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</si>
  <si>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</si>
  <si>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</si>
  <si>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</si>
  <si>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</si>
  <si>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</si>
  <si>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</si>
  <si>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</si>
  <si>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</si>
  <si>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</si>
  <si>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</si>
  <si>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</si>
  <si>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</si>
  <si>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</si>
  <si>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</si>
  <si>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</si>
  <si>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</si>
  <si>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</si>
  <si>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</si>
  <si>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</si>
  <si>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</si>
  <si>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</si>
  <si>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</si>
  <si>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</si>
  <si>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</si>
  <si>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</si>
  <si>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</si>
  <si>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</si>
  <si>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</si>
  <si>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</si>
  <si>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</si>
  <si>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</si>
  <si>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</si>
  <si>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</si>
  <si>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</si>
  <si>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</si>
  <si>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</si>
  <si>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</si>
  <si>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</si>
  <si>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</si>
  <si>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</si>
  <si>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</si>
  <si>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</si>
  <si>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</si>
  <si>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</si>
  <si>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</si>
  <si>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</si>
  <si>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</si>
  <si>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</si>
  <si>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</si>
  <si>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</si>
  <si>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</si>
  <si>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</si>
  <si>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</si>
  <si>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</si>
  <si>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</si>
  <si>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</si>
  <si>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</si>
  <si>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</si>
  <si>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</si>
  <si>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</si>
  <si>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</si>
  <si>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</si>
  <si>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</si>
  <si>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</si>
  <si>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</si>
  <si>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</si>
  <si>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</si>
  <si>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</si>
  <si>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</si>
  <si>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</si>
  <si>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</si>
  <si>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</si>
  <si>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</si>
  <si>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</si>
  <si>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</si>
  <si>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</si>
  <si>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</si>
  <si>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</si>
  <si>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</si>
  <si>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</si>
  <si>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</si>
  <si>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</si>
  <si>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</si>
  <si>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</si>
  <si>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</si>
  <si>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</si>
  <si>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</si>
  <si>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</si>
  <si>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</si>
  <si>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</si>
  <si>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</si>
  <si>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</si>
  <si>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</si>
  <si>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</si>
  <si>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</si>
  <si>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</si>
  <si>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</si>
  <si>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</si>
  <si>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</si>
  <si>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</si>
  <si>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</si>
  <si>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</si>
  <si>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</si>
  <si>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</si>
  <si>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</si>
  <si>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</si>
  <si>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</si>
  <si>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</si>
  <si>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</si>
  <si>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</si>
  <si>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</si>
  <si>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</si>
  <si>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</si>
  <si>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</si>
  <si>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</si>
  <si>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</si>
  <si>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</si>
  <si>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</si>
  <si>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</si>
  <si>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</si>
  <si>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</si>
  <si>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</si>
  <si>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</si>
  <si>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</si>
  <si>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</si>
  <si>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</si>
  <si>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</si>
  <si>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</si>
  <si>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</si>
  <si>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</si>
  <si>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</si>
  <si>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</si>
  <si>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</si>
  <si>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</si>
  <si>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</si>
  <si>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</si>
  <si>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</si>
  <si>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</si>
  <si>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</si>
  <si>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</si>
  <si>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</si>
  <si>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</si>
  <si>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</si>
  <si>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</si>
  <si>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</si>
  <si>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</si>
  <si>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</si>
  <si>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</si>
  <si>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</si>
  <si>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</si>
  <si>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</si>
  <si>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</si>
  <si>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</si>
  <si>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</si>
  <si>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</si>
  <si>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</si>
  <si>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</si>
  <si>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</si>
  <si>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</si>
  <si>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</si>
  <si>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</si>
  <si>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</si>
  <si>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</si>
  <si>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</si>
  <si>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</si>
  <si>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</si>
  <si>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</si>
  <si>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</si>
  <si>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</si>
  <si>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</si>
  <si>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</si>
  <si>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</si>
  <si>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</si>
  <si>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</si>
  <si>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</si>
  <si>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</si>
  <si>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</si>
  <si>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</si>
  <si>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</si>
  <si>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</si>
  <si>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</si>
  <si>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</si>
  <si>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</si>
  <si>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</si>
  <si>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</si>
  <si>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</si>
  <si>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</si>
  <si>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</si>
  <si>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</si>
  <si>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</si>
  <si>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</si>
  <si>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</si>
  <si>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</si>
  <si>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</si>
  <si>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</si>
  <si>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</si>
  <si>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</si>
  <si>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</si>
  <si>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</si>
  <si>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</si>
  <si>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</si>
  <si>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</si>
  <si>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</si>
  <si>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</si>
  <si>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</si>
  <si>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</si>
  <si>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</si>
  <si>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</si>
  <si>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</si>
  <si>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</si>
  <si>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</si>
  <si>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</si>
  <si>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</si>
  <si>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</si>
  <si>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</si>
  <si>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</si>
  <si>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</si>
  <si>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</si>
  <si>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</si>
  <si>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</si>
  <si>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</si>
  <si>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</si>
  <si>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</si>
  <si>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</si>
  <si>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</si>
  <si>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</si>
  <si>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</si>
  <si>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</si>
  <si>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</si>
  <si>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</si>
  <si>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</si>
  <si>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</si>
  <si>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</si>
  <si>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</si>
  <si>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</si>
  <si>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</si>
  <si>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</si>
  <si>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</si>
  <si>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</si>
  <si>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</si>
  <si>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</si>
  <si>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</si>
  <si>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</si>
  <si>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</si>
  <si>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</si>
  <si>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</si>
  <si>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</si>
  <si>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</si>
  <si>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</si>
  <si>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</si>
  <si>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</si>
  <si>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</si>
  <si>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</si>
  <si>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</si>
  <si>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</si>
  <si>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</si>
  <si>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</si>
  <si>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</si>
  <si>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</si>
  <si>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</si>
  <si>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</si>
  <si>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</si>
  <si>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</si>
  <si>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</si>
  <si>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</si>
  <si>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</si>
  <si>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</si>
  <si>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</si>
  <si>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</si>
  <si>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</si>
  <si>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</si>
  <si>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</si>
  <si>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</si>
  <si>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</si>
  <si>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</si>
  <si>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</si>
  <si>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</si>
  <si>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</si>
  <si>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</si>
  <si>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</si>
  <si>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</si>
  <si>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</si>
  <si>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</si>
  <si>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</si>
  <si>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</si>
  <si>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</si>
  <si>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</si>
  <si>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</si>
  <si>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</si>
  <si>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</si>
  <si>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</si>
  <si>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</si>
  <si>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</si>
  <si>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</si>
  <si>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</si>
  <si>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</si>
  <si>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</si>
  <si>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</si>
  <si>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</si>
  <si>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</si>
  <si>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</si>
  <si>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</si>
  <si>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</si>
  <si>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</si>
  <si>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</si>
  <si>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</si>
  <si>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</si>
  <si>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</si>
  <si>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</si>
  <si>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</si>
  <si>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</si>
  <si>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</si>
  <si>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</si>
  <si>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</si>
  <si>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</si>
  <si>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</si>
  <si>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</si>
  <si>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</si>
  <si>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</si>
  <si>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</si>
  <si>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</si>
  <si>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</si>
  <si>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</si>
  <si>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</si>
  <si>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</si>
  <si>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</si>
  <si>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</si>
  <si>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</si>
  <si>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</si>
  <si>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</si>
  <si>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</si>
  <si>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</si>
  <si>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</si>
  <si>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</si>
  <si>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</si>
  <si>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</si>
  <si>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</si>
  <si>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</si>
  <si>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</si>
  <si>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</si>
  <si>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</si>
  <si>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</si>
  <si>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</si>
  <si>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</si>
  <si>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</si>
  <si>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</si>
  <si>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</si>
  <si>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</si>
  <si>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</si>
  <si>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</si>
  <si>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</si>
  <si>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</si>
  <si>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</si>
  <si>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</si>
  <si>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</si>
  <si>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</si>
  <si>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</si>
  <si>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</si>
  <si>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</si>
  <si>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</si>
  <si>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</si>
  <si>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</si>
  <si>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</si>
  <si>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</si>
  <si>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</si>
  <si>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</si>
  <si>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</si>
  <si>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</si>
  <si>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</si>
  <si>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</si>
  <si>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</si>
  <si>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</si>
  <si>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</si>
  <si>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</si>
  <si>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</si>
  <si>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</si>
  <si>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</si>
  <si>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</si>
  <si>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</si>
  <si>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</si>
  <si>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</si>
  <si>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</si>
  <si>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</si>
  <si>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</si>
  <si>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</si>
  <si>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</si>
  <si>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</si>
  <si>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</si>
  <si>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</si>
  <si>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</si>
  <si>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</si>
  <si>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</si>
  <si>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</si>
  <si>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</si>
  <si>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</si>
  <si>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</si>
  <si>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</si>
  <si>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</si>
  <si>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</si>
  <si>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</si>
  <si>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</si>
  <si>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</si>
  <si>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</si>
  <si>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</si>
  <si>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</si>
  <si>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</si>
  <si>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</si>
  <si>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</si>
  <si>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</si>
  <si>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</si>
  <si>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</si>
  <si>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</si>
  <si>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</si>
  <si>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</si>
  <si>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</si>
  <si>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</si>
  <si>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</si>
  <si>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</si>
  <si>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</si>
  <si>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</si>
  <si>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</si>
  <si>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</si>
  <si>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</si>
  <si>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</si>
  <si>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</si>
  <si>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</si>
  <si>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</si>
  <si>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</si>
  <si>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</si>
  <si>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</si>
  <si>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</si>
  <si>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</si>
  <si>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</si>
  <si>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</si>
  <si>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</si>
  <si>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</si>
  <si>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</si>
  <si>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</si>
  <si>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</si>
  <si>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</si>
  <si>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</si>
  <si>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</si>
  <si>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</si>
  <si>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</si>
  <si>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</si>
  <si>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</si>
  <si>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</si>
  <si>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</si>
  <si>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</si>
  <si>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</si>
  <si>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</si>
  <si>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</si>
  <si>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</si>
  <si>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</si>
  <si>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</si>
  <si>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</si>
  <si>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</si>
  <si>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</si>
  <si>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</si>
  <si>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</si>
  <si>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</si>
  <si>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</si>
  <si>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</si>
  <si>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</si>
  <si>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</si>
  <si>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</si>
  <si>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</si>
  <si>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</si>
  <si>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</si>
  <si>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</si>
  <si>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</si>
  <si>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</si>
  <si>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</si>
  <si>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</si>
  <si>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</si>
  <si>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</si>
  <si>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</si>
  <si>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</si>
  <si>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</si>
  <si>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</si>
  <si>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</si>
  <si>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</si>
  <si>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</si>
  <si>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</si>
  <si>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</si>
  <si>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</si>
  <si>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</si>
  <si>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</si>
  <si>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</si>
  <si>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</si>
  <si>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</si>
  <si>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</si>
  <si>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</si>
  <si>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</si>
  <si>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</si>
  <si>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</si>
  <si>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</si>
  <si>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</si>
  <si>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</si>
  <si>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</si>
  <si>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</si>
  <si>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</si>
  <si>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</si>
  <si>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</si>
  <si>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</si>
  <si>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</si>
  <si>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</si>
  <si>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</si>
  <si>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</si>
  <si>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</si>
  <si>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</si>
  <si>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</si>
  <si>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</si>
  <si>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</si>
  <si>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</si>
  <si>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</si>
  <si>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</si>
  <si>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</si>
  <si>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</si>
  <si>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</si>
  <si>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</si>
  <si>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</si>
  <si>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</si>
  <si>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</si>
  <si>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</si>
  <si>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</si>
  <si>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</si>
  <si>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</si>
  <si>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</si>
  <si>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</si>
  <si>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</si>
  <si>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</si>
  <si>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</si>
  <si>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</si>
  <si>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</si>
  <si>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</si>
  <si>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</si>
  <si>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</si>
  <si>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</si>
  <si>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</si>
  <si>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</si>
  <si>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</si>
  <si>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</si>
  <si>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</si>
  <si>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</si>
  <si>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</si>
  <si>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</si>
  <si>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</si>
  <si>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</si>
  <si>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</si>
  <si>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</si>
  <si>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</si>
  <si>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</si>
  <si>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</si>
  <si>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</si>
  <si>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</si>
  <si>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</si>
  <si>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</si>
  <si>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</si>
  <si>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</si>
  <si>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</si>
  <si>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</si>
  <si>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</si>
  <si>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</si>
  <si>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</si>
  <si>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</si>
  <si>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</si>
  <si>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</si>
  <si>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</si>
  <si>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</si>
  <si>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</si>
  <si>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</si>
  <si>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</si>
  <si>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</si>
  <si>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</si>
  <si>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</si>
  <si>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</si>
  <si>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</si>
  <si>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</si>
  <si>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</si>
  <si>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</si>
  <si>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</si>
  <si>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</si>
  <si>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</si>
  <si>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</si>
  <si>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</si>
  <si>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</si>
  <si>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</si>
  <si>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</si>
  <si>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</si>
  <si>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</si>
  <si>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</si>
  <si>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</si>
  <si>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</si>
  <si>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</si>
  <si>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</si>
  <si>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</si>
  <si>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</si>
  <si>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</si>
  <si>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</si>
  <si>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</si>
  <si>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</si>
  <si>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</si>
  <si>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</si>
  <si>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</si>
  <si>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</si>
  <si>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</si>
  <si>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</si>
  <si>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</si>
  <si>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</si>
  <si>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</si>
  <si>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</si>
  <si>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</si>
  <si>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</si>
  <si>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</si>
  <si>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</si>
  <si>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</si>
  <si>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</si>
  <si>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</si>
  <si>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</si>
  <si>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</si>
  <si>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</si>
  <si>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</si>
  <si>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</si>
  <si>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</si>
  <si>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</si>
  <si>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</si>
  <si>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</si>
  <si>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</si>
  <si>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</si>
  <si>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</si>
  <si>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</si>
  <si>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</si>
  <si>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</si>
  <si>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</si>
  <si>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</si>
  <si>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</si>
  <si>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</si>
  <si>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</si>
  <si>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</si>
  <si>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</si>
  <si>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</si>
  <si>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</si>
  <si>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</si>
  <si>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</si>
  <si>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</si>
  <si>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</si>
  <si>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</si>
  <si>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</si>
  <si>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</si>
  <si>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</si>
  <si>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</si>
  <si>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</si>
  <si>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</si>
  <si>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</si>
  <si>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</si>
  <si>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</si>
  <si>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</si>
  <si>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</si>
  <si>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</si>
  <si>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</si>
  <si>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</si>
  <si>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</si>
  <si>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</si>
  <si>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</si>
  <si>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</si>
  <si>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</si>
  <si>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</si>
  <si>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</si>
  <si>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</si>
  <si>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</si>
  <si>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</si>
  <si>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</si>
  <si>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</si>
  <si>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</si>
  <si>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</si>
  <si>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</si>
  <si>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</si>
  <si>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</si>
  <si>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</si>
  <si>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</si>
  <si>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</si>
  <si>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</si>
  <si>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</si>
  <si>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</si>
  <si>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</si>
  <si>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</si>
  <si>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</si>
  <si>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</si>
  <si>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</si>
  <si>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</si>
  <si>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</si>
  <si>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</si>
  <si>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</si>
  <si>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</si>
  <si>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</si>
  <si>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</si>
  <si>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</si>
  <si>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</si>
  <si>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</si>
  <si>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</si>
  <si>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</si>
  <si>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</si>
  <si>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</si>
  <si>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</si>
  <si>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</si>
  <si>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</si>
  <si>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</si>
  <si>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</si>
  <si>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</si>
  <si>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</si>
  <si>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</si>
  <si>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</si>
  <si>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</si>
  <si>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</si>
  <si>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</si>
  <si>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</si>
  <si>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</si>
  <si>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</si>
  <si>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</si>
  <si>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</si>
  <si>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</si>
  <si>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</si>
  <si>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</si>
  <si>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</si>
  <si>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</si>
  <si>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</si>
  <si>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</si>
  <si>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</si>
  <si>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</si>
  <si>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</si>
  <si>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</si>
  <si>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</si>
  <si>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</si>
  <si>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</si>
  <si>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</si>
  <si>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</si>
  <si>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</si>
  <si>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</si>
  <si>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</si>
  <si>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</si>
  <si>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</si>
  <si>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</si>
  <si>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</si>
  <si>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</si>
  <si>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</si>
  <si>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</si>
  <si>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</si>
  <si>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</si>
  <si>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</si>
  <si>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</si>
  <si>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</si>
  <si>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</si>
  <si>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</si>
  <si>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</si>
  <si>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</si>
  <si>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</si>
  <si>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</si>
  <si>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</si>
  <si>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</si>
  <si>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</si>
  <si>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</si>
  <si>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</si>
  <si>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</si>
  <si>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</si>
  <si>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</si>
  <si>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</si>
  <si>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</si>
  <si>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</si>
  <si>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</si>
  <si>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</si>
  <si>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</si>
  <si>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</si>
  <si>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</si>
  <si>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</si>
  <si>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</si>
  <si>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</si>
  <si>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</si>
  <si>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</si>
  <si>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</si>
  <si>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</si>
  <si>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</si>
  <si>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</si>
  <si>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</si>
  <si>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</si>
  <si>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</si>
  <si>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</si>
  <si>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</si>
  <si>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</si>
  <si>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</si>
  <si>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</si>
  <si>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</si>
  <si>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</si>
  <si>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</si>
  <si>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</si>
  <si>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</si>
  <si>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</si>
  <si>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</si>
  <si>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</si>
  <si>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</si>
  <si>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</si>
  <si>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</si>
  <si>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</si>
  <si>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</si>
  <si>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</si>
  <si>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</si>
  <si>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</si>
  <si>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</si>
  <si>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</si>
  <si>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</si>
  <si>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</si>
  <si>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</si>
  <si>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</si>
  <si>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</si>
  <si>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</si>
  <si>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</si>
  <si>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</si>
  <si>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</si>
  <si>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</si>
  <si>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</si>
  <si>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</si>
  <si>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</si>
  <si>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</si>
  <si>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</si>
  <si>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</si>
  <si>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</si>
  <si>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</si>
  <si>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</si>
  <si>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</si>
  <si>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</si>
  <si>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</si>
  <si>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</si>
  <si>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</si>
  <si>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</si>
  <si>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</si>
  <si>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</si>
  <si>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</si>
  <si>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</si>
  <si>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</si>
  <si>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</si>
  <si>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</si>
  <si>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</si>
  <si>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</si>
  <si>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</si>
  <si>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</si>
  <si>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</si>
  <si>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</si>
  <si>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</si>
  <si>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</si>
  <si>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</si>
  <si>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</si>
  <si>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</si>
  <si>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</si>
  <si>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</si>
  <si>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</si>
  <si>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</si>
  <si>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</si>
  <si>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</si>
  <si>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</si>
  <si>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</si>
  <si>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</si>
  <si>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</si>
  <si>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</si>
  <si>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</si>
  <si>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</si>
  <si>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</si>
  <si>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</si>
  <si>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</si>
  <si>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</si>
  <si>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</si>
  <si>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</si>
  <si>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</si>
  <si>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</si>
  <si>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</si>
  <si>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</si>
  <si>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</si>
  <si>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</si>
  <si>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</si>
  <si>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</si>
  <si>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</si>
  <si>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</si>
  <si>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</si>
  <si>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</si>
  <si>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</si>
  <si>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</si>
  <si>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</si>
  <si>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</si>
  <si>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</si>
  <si>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</si>
  <si>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</si>
  <si>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</si>
  <si>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</si>
  <si>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</si>
  <si>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</si>
  <si>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</si>
  <si>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</si>
  <si>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</si>
  <si>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</si>
  <si>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</si>
  <si>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</si>
  <si>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</si>
  <si>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</si>
  <si>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</si>
  <si>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</si>
  <si>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</si>
  <si>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</si>
  <si>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</si>
  <si>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</si>
  <si>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</si>
  <si>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</si>
  <si>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</si>
  <si>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</si>
  <si>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</si>
  <si>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</si>
  <si>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</si>
  <si>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</si>
  <si>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</si>
  <si>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</si>
  <si>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</si>
  <si>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</si>
  <si>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</si>
  <si>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</si>
  <si>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</si>
  <si>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</si>
  <si>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</si>
  <si>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</si>
  <si>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</si>
  <si>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</si>
  <si>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</si>
  <si>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</si>
  <si>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</si>
  <si>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</si>
  <si>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</si>
  <si>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</si>
  <si>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</si>
  <si>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</si>
  <si>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</si>
  <si>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</si>
  <si>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</si>
  <si>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</si>
  <si>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</si>
  <si>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</si>
  <si>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</si>
  <si>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</si>
  <si>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</si>
  <si>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</si>
  <si>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</si>
  <si>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</si>
  <si>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</si>
  <si>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</si>
  <si>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</si>
  <si>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</si>
  <si>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</si>
  <si>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</si>
  <si>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</si>
  <si>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</si>
  <si>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</si>
  <si>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</si>
  <si>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</si>
  <si>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</si>
  <si>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</si>
  <si>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</si>
  <si>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</si>
  <si>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</si>
  <si>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</si>
  <si>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</si>
  <si>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</si>
  <si>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</si>
  <si>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</si>
  <si>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</si>
  <si>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</si>
  <si>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</si>
  <si>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</si>
  <si>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</si>
  <si>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</si>
  <si>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</si>
  <si>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</si>
  <si>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</si>
  <si>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</si>
  <si>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</si>
  <si>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</si>
  <si>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</si>
  <si>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</si>
  <si>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</si>
  <si>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</si>
  <si>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</si>
  <si>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</si>
  <si>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</si>
  <si>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</si>
  <si>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</si>
  <si>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</si>
  <si>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</si>
  <si>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</si>
  <si>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</si>
  <si>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</si>
  <si>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</si>
  <si>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</si>
  <si>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</si>
  <si>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</si>
  <si>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</si>
  <si>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</si>
  <si>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</si>
  <si>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</si>
  <si>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</si>
  <si>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</si>
  <si>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</si>
  <si>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</si>
  <si>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</si>
  <si>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</si>
  <si>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</si>
  <si>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</si>
  <si>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</si>
  <si>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</si>
  <si>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</si>
  <si>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</si>
  <si>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</si>
  <si>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</si>
  <si>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</si>
  <si>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</si>
  <si>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</si>
  <si>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</si>
  <si>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</si>
  <si>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</si>
  <si>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</si>
  <si>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</si>
  <si>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</si>
  <si>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</si>
  <si>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</si>
  <si>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</si>
  <si>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</si>
  <si>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</si>
  <si>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</si>
  <si>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</si>
  <si>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</si>
  <si>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</si>
  <si>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</si>
  <si>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</si>
  <si>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</si>
  <si>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</si>
  <si>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</si>
  <si>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</si>
  <si>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</si>
  <si>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</si>
  <si>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</si>
  <si>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</si>
  <si>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</si>
  <si>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</si>
  <si>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</si>
  <si>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</si>
  <si>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</si>
  <si>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</si>
  <si>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</si>
  <si>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</si>
  <si>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</si>
  <si>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</si>
  <si>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</si>
  <si>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</si>
  <si>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</si>
  <si>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</si>
  <si>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</si>
  <si>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</si>
  <si>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</si>
  <si>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</si>
  <si>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</si>
  <si>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</si>
  <si>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</si>
  <si>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</si>
  <si>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</si>
  <si>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</si>
  <si>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</si>
  <si>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</si>
  <si>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</si>
  <si>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</si>
  <si>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</si>
  <si>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</si>
  <si>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</si>
  <si>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</si>
  <si>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</si>
  <si>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</si>
  <si>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</si>
  <si>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</si>
  <si>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</si>
  <si>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</si>
  <si>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</si>
  <si>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</si>
  <si>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</si>
  <si>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</si>
  <si>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</si>
  <si>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</si>
  <si>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</si>
  <si>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</si>
  <si>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</si>
  <si>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</si>
  <si>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</si>
  <si>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</si>
  <si>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</si>
  <si>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</si>
  <si>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</si>
  <si>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</si>
  <si>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</si>
  <si>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</si>
  <si>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</si>
  <si>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</si>
  <si>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</si>
  <si>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</si>
  <si>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</si>
  <si>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</si>
  <si>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</si>
  <si>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</si>
  <si>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</si>
  <si>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</si>
  <si>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</si>
  <si>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</si>
  <si>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</si>
  <si>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</si>
  <si>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</si>
  <si>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</si>
  <si>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</si>
  <si>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</si>
  <si>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</si>
  <si>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</si>
  <si>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</si>
  <si>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</si>
  <si>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</si>
  <si>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</si>
  <si>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</si>
  <si>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</si>
  <si>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</si>
  <si>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</si>
  <si>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</si>
  <si>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</si>
  <si>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</si>
  <si>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</si>
  <si>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</si>
  <si>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</si>
  <si>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</si>
  <si>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</si>
  <si>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</si>
  <si>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</si>
  <si>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</si>
  <si>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</si>
  <si>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</si>
  <si>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</si>
  <si>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</si>
  <si>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</si>
  <si>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</si>
  <si>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</si>
  <si>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</si>
  <si>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</si>
  <si>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</si>
  <si>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</si>
  <si>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</si>
  <si>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</si>
  <si>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</si>
  <si>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</si>
  <si>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</si>
  <si>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</si>
  <si>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</si>
  <si>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</si>
  <si>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</si>
  <si>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</si>
  <si>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</si>
  <si>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</si>
  <si>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</si>
  <si>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</si>
  <si>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</si>
  <si>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</si>
  <si>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</si>
  <si>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</si>
  <si>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</si>
  <si>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</si>
  <si>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</si>
  <si>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</si>
  <si>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</si>
  <si>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</si>
  <si>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</si>
  <si>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</si>
  <si>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</si>
  <si>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</si>
  <si>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</si>
  <si>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</si>
  <si>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</si>
  <si>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</si>
  <si>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</si>
  <si>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</si>
  <si>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</si>
  <si>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</si>
  <si>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</si>
  <si>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</si>
  <si>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</si>
  <si>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</si>
  <si>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</si>
  <si>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</si>
  <si>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</si>
  <si>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</si>
  <si>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</si>
  <si>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</si>
  <si>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</si>
  <si>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</si>
  <si>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</si>
  <si>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</si>
  <si>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</si>
  <si>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</si>
  <si>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</si>
  <si>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</si>
  <si>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</si>
  <si>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</si>
  <si>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</si>
  <si>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</si>
  <si>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</si>
  <si>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</si>
  <si>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</si>
  <si>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</si>
  <si>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</si>
  <si>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</si>
  <si>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</si>
  <si>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</si>
  <si>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</si>
  <si>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</si>
  <si>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</si>
  <si>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</si>
  <si>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</si>
  <si>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</si>
  <si>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</si>
  <si>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</si>
  <si>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</si>
  <si>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</si>
  <si>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</si>
  <si>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</si>
  <si>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</si>
  <si>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</si>
  <si>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</si>
  <si>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</si>
  <si>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</si>
  <si>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</si>
  <si>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</si>
  <si>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</si>
  <si>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</si>
  <si>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</si>
  <si>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</si>
  <si>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</si>
  <si>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</si>
  <si>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</si>
  <si>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</si>
  <si>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</si>
  <si>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</si>
  <si>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</si>
  <si>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</si>
  <si>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</si>
  <si>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</si>
  <si>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</si>
  <si>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</si>
  <si>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</si>
  <si>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</si>
  <si>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</si>
  <si>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</si>
  <si>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</si>
  <si>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</si>
  <si>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</si>
  <si>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</si>
  <si>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</si>
  <si>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</si>
  <si>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</si>
  <si>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</si>
  <si>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</si>
  <si>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</si>
  <si>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</si>
  <si>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</si>
  <si>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</si>
  <si>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</si>
  <si>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</si>
  <si>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</si>
  <si>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</si>
  <si>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</si>
  <si>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</si>
  <si>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</si>
  <si>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</si>
  <si>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</si>
  <si>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</si>
  <si>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</si>
  <si>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</si>
  <si>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</si>
  <si>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</si>
  <si>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</si>
  <si>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</si>
  <si>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</si>
  <si>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</si>
  <si>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</si>
  <si>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</si>
  <si>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</si>
  <si>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</si>
  <si>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</si>
  <si>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</si>
  <si>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</si>
  <si>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</si>
  <si>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</si>
  <si>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</si>
  <si>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</si>
  <si>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</si>
  <si>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</si>
  <si>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</si>
  <si>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</si>
  <si>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</si>
  <si>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</si>
  <si>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</si>
  <si>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</si>
  <si>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</si>
  <si>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</si>
  <si>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</si>
  <si>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</si>
  <si>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</si>
  <si>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</si>
  <si>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</si>
  <si>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</si>
  <si>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</si>
  <si>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</si>
  <si>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</si>
  <si>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</si>
  <si>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</si>
  <si>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</si>
  <si>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</si>
  <si>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</si>
  <si>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</si>
  <si>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</si>
  <si>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</si>
  <si>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</si>
  <si>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</si>
  <si>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</si>
  <si>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</si>
  <si>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</si>
  <si>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</si>
  <si>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</si>
  <si>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</si>
  <si>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</si>
  <si>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</si>
  <si>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</si>
  <si>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</si>
  <si>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</si>
  <si>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</si>
  <si>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</si>
  <si>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</si>
  <si>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</si>
  <si>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</si>
  <si>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</si>
  <si>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</si>
  <si>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</si>
  <si>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</si>
  <si>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</si>
  <si>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</si>
  <si>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</si>
  <si>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</si>
  <si>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</si>
  <si>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</si>
  <si>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</si>
  <si>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</si>
  <si>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</si>
  <si>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</si>
  <si>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</si>
  <si>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</si>
  <si>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</si>
  <si>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</si>
  <si>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</si>
  <si>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</si>
  <si>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</si>
  <si>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</si>
  <si>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</si>
  <si>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</si>
  <si>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</si>
  <si>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</si>
  <si>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</si>
  <si>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</si>
  <si>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</si>
  <si>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</si>
  <si>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</si>
  <si>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</si>
  <si>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</si>
  <si>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</si>
  <si>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</si>
  <si>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</si>
  <si>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</si>
  <si>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</si>
  <si>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</si>
  <si>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</si>
  <si>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</si>
  <si>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</si>
  <si>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</si>
  <si>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</si>
  <si>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</si>
  <si>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</si>
  <si>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</si>
  <si>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</si>
  <si>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</si>
  <si>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</si>
  <si>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</si>
  <si>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</si>
  <si>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</si>
  <si>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</si>
  <si>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</si>
  <si>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</si>
  <si>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</si>
  <si>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</si>
  <si>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</si>
  <si>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</si>
  <si>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</si>
  <si>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</si>
  <si>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</si>
  <si>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</si>
  <si>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</si>
  <si>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</si>
  <si>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</si>
  <si>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</si>
  <si>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</si>
  <si>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</si>
  <si>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</si>
  <si>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</si>
  <si>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</si>
  <si>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</si>
  <si>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</si>
  <si>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</si>
  <si>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</si>
  <si>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</si>
  <si>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</si>
  <si>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</si>
  <si>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</si>
  <si>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</si>
  <si>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</si>
  <si>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</si>
  <si>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</si>
  <si>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</si>
  <si>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</si>
  <si>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</si>
  <si>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</si>
  <si>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</si>
  <si>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</si>
  <si>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</si>
  <si>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</si>
  <si>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</si>
  <si>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</si>
  <si>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</si>
  <si>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</si>
  <si>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</si>
  <si>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</si>
  <si>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</si>
  <si>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</si>
  <si>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</si>
  <si>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</si>
  <si>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</si>
  <si>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</si>
  <si>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</si>
  <si>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</si>
  <si>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</si>
  <si>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</si>
  <si>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</si>
  <si>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</si>
  <si>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</si>
  <si>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</si>
  <si>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</si>
  <si>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</si>
  <si>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</si>
  <si>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</si>
  <si>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</si>
  <si>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</si>
  <si>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</si>
  <si>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</si>
  <si>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</si>
  <si>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</si>
  <si>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</si>
  <si>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</si>
  <si>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</si>
  <si>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</si>
  <si>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</si>
  <si>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</si>
  <si>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</si>
  <si>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</si>
  <si>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</si>
  <si>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</si>
  <si>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</si>
  <si>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</si>
  <si>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</si>
  <si>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</si>
  <si>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</si>
  <si>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</si>
  <si>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</si>
  <si>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</si>
  <si>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</si>
  <si>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</si>
  <si>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</si>
  <si>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</si>
  <si>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</si>
  <si>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</si>
  <si>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</si>
  <si>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</si>
  <si>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</si>
  <si>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</si>
  <si>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</si>
  <si>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</si>
  <si>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</si>
  <si>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</si>
  <si>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</si>
  <si>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</si>
  <si>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</si>
  <si>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</si>
  <si>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</si>
  <si>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</si>
  <si>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</si>
  <si>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</si>
  <si>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</si>
  <si>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</si>
  <si>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</si>
  <si>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</si>
  <si>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</si>
  <si>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</si>
  <si>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</si>
  <si>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</si>
  <si>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</si>
  <si>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</si>
  <si>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</si>
  <si>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</si>
  <si>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</si>
  <si>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</si>
  <si>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</si>
  <si>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</si>
  <si>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</si>
  <si>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</si>
  <si>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</si>
  <si>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</si>
  <si>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</si>
  <si>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</si>
  <si>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</si>
  <si>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</si>
  <si>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</si>
  <si>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</si>
  <si>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</si>
  <si>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</si>
  <si>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</si>
  <si>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</si>
  <si>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</si>
  <si>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</si>
  <si>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</si>
  <si>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</si>
  <si>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</si>
  <si>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</si>
  <si>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</si>
  <si>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</si>
  <si>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</si>
  <si>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</si>
  <si>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</si>
  <si>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</si>
  <si>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</si>
  <si>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</si>
  <si>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</si>
  <si>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</si>
  <si>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</si>
  <si>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</si>
  <si>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</si>
  <si>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</si>
  <si>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</si>
  <si>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</si>
  <si>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</si>
  <si>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</si>
  <si>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</si>
  <si>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</si>
  <si>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</si>
  <si>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</si>
  <si>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</si>
  <si>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</si>
  <si>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</si>
  <si>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</si>
  <si>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</si>
  <si>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</si>
  <si>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</si>
  <si>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</si>
  <si>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</si>
  <si>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</si>
  <si>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</si>
  <si>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</si>
  <si>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</si>
  <si>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</si>
  <si>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</si>
  <si>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</si>
  <si>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</si>
  <si>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</si>
  <si>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</si>
  <si>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</si>
  <si>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</si>
  <si>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</si>
  <si>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</si>
  <si>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</si>
  <si>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</si>
  <si>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</si>
  <si>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</si>
  <si>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</si>
  <si>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</si>
  <si>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</si>
  <si>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</si>
  <si>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</si>
  <si>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</si>
  <si>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</si>
  <si>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</si>
  <si>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</si>
  <si>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</si>
  <si>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</si>
  <si>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</si>
  <si>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</si>
  <si>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</si>
  <si>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</si>
  <si>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</si>
  <si>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</si>
  <si>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</si>
  <si>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</si>
  <si>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</si>
  <si>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</si>
  <si>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</si>
  <si>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</si>
  <si>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</si>
  <si>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</si>
  <si>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</si>
  <si>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</si>
  <si>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</si>
  <si>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</si>
  <si>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</si>
  <si>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</si>
  <si>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</si>
  <si>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</si>
  <si>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</si>
  <si>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</si>
  <si>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</si>
  <si>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</si>
  <si>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</si>
  <si>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</si>
  <si>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</si>
  <si>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</si>
  <si>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</si>
  <si>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</si>
  <si>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</si>
  <si>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</si>
  <si>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</si>
  <si>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</si>
  <si>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</si>
  <si>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</si>
  <si>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</si>
  <si>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</si>
  <si>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</si>
  <si>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</si>
  <si>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</si>
  <si>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</si>
  <si>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</si>
  <si>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</si>
  <si>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</si>
  <si>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</si>
  <si>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</si>
  <si>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</si>
  <si>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</si>
  <si>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</si>
  <si>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</si>
  <si>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</si>
  <si>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</si>
  <si>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</si>
  <si>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</si>
  <si>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</si>
  <si>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</si>
  <si>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</si>
  <si>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</si>
  <si>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</si>
  <si>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</si>
  <si>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</si>
  <si>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</si>
  <si>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</si>
  <si>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</si>
  <si>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</si>
  <si>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</si>
  <si>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</si>
  <si>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</si>
  <si>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</si>
  <si>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</si>
  <si>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</si>
  <si>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</si>
  <si>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</si>
  <si>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</si>
  <si>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</si>
  <si>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</si>
  <si>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</si>
  <si>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</si>
  <si>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</si>
  <si>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</si>
  <si>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</si>
  <si>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</si>
  <si>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</si>
  <si>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</si>
  <si>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</si>
  <si>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</si>
  <si>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</si>
  <si>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</si>
  <si>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</si>
  <si>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</si>
  <si>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</si>
  <si>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</si>
  <si>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</si>
  <si>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</si>
  <si>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</si>
  <si>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</si>
  <si>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</si>
  <si>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</si>
  <si>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</si>
  <si>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</si>
  <si>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</si>
  <si>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</si>
  <si>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</si>
  <si>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</si>
  <si>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</si>
  <si>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</si>
  <si>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</si>
  <si>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</si>
  <si>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</si>
  <si>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</si>
  <si>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</si>
  <si>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</si>
  <si>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</si>
  <si>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</si>
  <si>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</si>
  <si>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</si>
  <si>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</si>
  <si>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</si>
  <si>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</si>
  <si>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</si>
  <si>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</si>
  <si>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</si>
  <si>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</si>
  <si>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</si>
  <si>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</si>
  <si>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</si>
  <si>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</si>
  <si>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</si>
  <si>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</si>
  <si>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</si>
  <si>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</si>
  <si>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</si>
  <si>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</si>
  <si>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</si>
  <si>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</si>
  <si>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</si>
  <si>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</si>
  <si>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</si>
  <si>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</si>
  <si>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</si>
  <si>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</si>
  <si>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</si>
  <si>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</si>
  <si>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</si>
  <si>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</si>
  <si>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</si>
  <si>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</si>
  <si>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</si>
  <si>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</si>
  <si>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</si>
  <si>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</si>
  <si>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</si>
  <si>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</si>
  <si>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</si>
  <si>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</si>
  <si>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</si>
  <si>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</si>
  <si>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</si>
  <si>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</si>
  <si>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</si>
  <si>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</si>
  <si>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</si>
  <si>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</si>
  <si>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</si>
  <si>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</si>
  <si>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</si>
  <si>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</si>
  <si>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</si>
  <si>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</si>
  <si>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</si>
  <si>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</si>
  <si>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</si>
  <si>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</si>
  <si>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</si>
  <si>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</si>
  <si>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</si>
  <si>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</si>
  <si>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</si>
  <si>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</si>
  <si>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</si>
  <si>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</si>
  <si>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</si>
  <si>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</si>
  <si>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</si>
  <si>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</si>
  <si>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</si>
  <si>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</si>
  <si>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</si>
  <si>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</si>
  <si>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</si>
  <si>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</si>
  <si>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</si>
  <si>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</si>
  <si>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</si>
  <si>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</si>
  <si>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</si>
  <si>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</si>
  <si>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</si>
  <si>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</si>
  <si>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</si>
  <si>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</si>
  <si>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</si>
  <si>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</si>
  <si>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</si>
  <si>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</si>
  <si>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</si>
  <si>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</si>
  <si>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</si>
  <si>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</si>
  <si>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</si>
  <si>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</si>
  <si>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</si>
  <si>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</si>
  <si>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</si>
  <si>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</si>
  <si>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</si>
  <si>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</si>
  <si>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</si>
  <si>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</si>
  <si>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</si>
  <si>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</si>
  <si>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</si>
  <si>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</si>
  <si>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</si>
  <si>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</si>
  <si>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</si>
  <si>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</si>
  <si>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</si>
  <si>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</si>
  <si>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</si>
  <si>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</si>
  <si>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</si>
  <si>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</si>
  <si>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</si>
  <si>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</si>
  <si>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</si>
  <si>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</si>
  <si>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</si>
  <si>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</si>
  <si>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</si>
  <si>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</si>
  <si>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</si>
  <si>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</si>
  <si>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</si>
  <si>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</si>
  <si>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</si>
  <si>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</si>
  <si>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</si>
  <si>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</si>
  <si>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</si>
  <si>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</si>
  <si>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</si>
  <si>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</si>
  <si>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</si>
  <si>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</si>
  <si>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</si>
  <si>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</si>
  <si>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</si>
  <si>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</si>
  <si>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</si>
  <si>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</si>
  <si>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</si>
  <si>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</si>
  <si>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</si>
  <si>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</si>
  <si>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</si>
  <si>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</si>
  <si>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</si>
  <si>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</si>
  <si>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</si>
  <si>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</si>
  <si>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</si>
  <si>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</si>
  <si>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</si>
  <si>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</si>
  <si>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</si>
  <si>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</si>
  <si>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</si>
  <si>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</si>
  <si>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</si>
  <si>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</si>
  <si>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</si>
  <si>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</si>
  <si>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</si>
  <si>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</si>
  <si>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</si>
  <si>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</si>
  <si>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</si>
  <si>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</si>
  <si>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</si>
  <si>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</si>
  <si>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</si>
  <si>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</si>
  <si>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</si>
  <si>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</si>
  <si>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</si>
  <si>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</si>
  <si>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</si>
  <si>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</si>
  <si>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</si>
  <si>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</si>
  <si>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</si>
  <si>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</si>
  <si>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</si>
  <si>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</si>
  <si>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</si>
  <si>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</si>
  <si>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</si>
  <si>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</si>
  <si>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</si>
  <si>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</si>
  <si>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</si>
  <si>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</si>
  <si>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</si>
  <si>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</si>
  <si>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</si>
  <si>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</si>
  <si>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</si>
  <si>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</si>
  <si>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</si>
  <si>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</si>
  <si>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</si>
  <si>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</si>
  <si>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</si>
  <si>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</si>
  <si>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</si>
  <si>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</si>
  <si>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</si>
  <si>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</si>
  <si>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</si>
  <si>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</si>
  <si>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</si>
  <si>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</si>
  <si>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</si>
  <si>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</si>
  <si>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</si>
  <si>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</si>
  <si>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</si>
  <si>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</si>
  <si>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</si>
  <si>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</si>
  <si>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</si>
  <si>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</si>
  <si>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</si>
  <si>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</si>
  <si>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</si>
  <si>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</si>
  <si>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</si>
  <si>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</si>
  <si>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</si>
  <si>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</si>
  <si>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</si>
  <si>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</si>
  <si>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</si>
  <si>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</si>
  <si>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</si>
  <si>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</si>
  <si>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</si>
  <si>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</si>
  <si>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</si>
  <si>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</si>
  <si>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</si>
  <si>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</si>
  <si>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</si>
  <si>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</si>
  <si>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</si>
  <si>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</si>
  <si>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</si>
  <si>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</si>
  <si>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</si>
  <si>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</si>
  <si>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</si>
  <si>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</si>
  <si>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</si>
  <si>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</si>
  <si>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</si>
  <si>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</si>
  <si>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</si>
  <si>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</si>
  <si>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</si>
  <si>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</si>
  <si>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</si>
  <si>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</si>
  <si>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</si>
  <si>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</si>
  <si>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</si>
  <si>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</si>
  <si>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</si>
  <si>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</si>
  <si>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</si>
  <si>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</si>
  <si>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</si>
  <si>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</si>
  <si>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</si>
  <si>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</si>
  <si>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</si>
  <si>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</si>
  <si>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</si>
  <si>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</si>
  <si>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</si>
  <si>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</si>
  <si>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</si>
  <si>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</si>
  <si>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</si>
  <si>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</si>
  <si>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</si>
  <si>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</si>
  <si>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</si>
  <si>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</si>
  <si>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</si>
  <si>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</si>
  <si>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</si>
  <si>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</si>
  <si>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</si>
  <si>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</si>
  <si>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</si>
  <si>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</si>
  <si>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</si>
  <si>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</si>
  <si>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</si>
  <si>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</si>
  <si>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</si>
  <si>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</si>
  <si>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</si>
  <si>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</si>
  <si>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</si>
  <si>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</si>
  <si>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</si>
  <si>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</si>
  <si>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</si>
  <si>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</si>
  <si>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</si>
  <si>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</si>
  <si>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</si>
  <si>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</si>
  <si>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</si>
  <si>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</si>
  <si>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</si>
  <si>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</si>
  <si>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</si>
  <si>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</si>
  <si>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</si>
  <si>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</si>
  <si>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</si>
  <si>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</si>
  <si>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</si>
  <si>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</si>
  <si>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</si>
  <si>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</si>
  <si>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</si>
  <si>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</si>
  <si>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</si>
  <si>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</si>
  <si>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</si>
  <si>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</si>
  <si>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</si>
  <si>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</si>
  <si>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</si>
  <si>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</si>
  <si>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</si>
  <si>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</si>
  <si>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</si>
  <si>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</si>
  <si>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</si>
  <si>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</si>
  <si>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</si>
  <si>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</si>
  <si>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</si>
  <si>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</si>
  <si>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</si>
  <si>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</si>
  <si>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</si>
  <si>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</si>
  <si>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</si>
  <si>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</si>
  <si>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</si>
  <si>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</si>
  <si>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</si>
  <si>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</si>
  <si>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</si>
  <si>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</si>
  <si>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</si>
  <si>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</si>
  <si>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</si>
  <si>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</si>
  <si>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</si>
  <si>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</si>
  <si>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</si>
  <si>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</si>
  <si>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</si>
  <si>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</si>
  <si>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</si>
  <si>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</si>
  <si>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</si>
  <si>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</si>
  <si>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</si>
  <si>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</si>
  <si>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</si>
  <si>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</si>
  <si>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</si>
  <si>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</si>
  <si>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</si>
  <si>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</si>
  <si>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</si>
  <si>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</si>
  <si>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</si>
  <si>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</si>
  <si>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</si>
  <si>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</si>
  <si>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</si>
  <si>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</si>
  <si>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</si>
  <si>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</si>
  <si>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</si>
  <si>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</si>
  <si>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</si>
  <si>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</si>
  <si>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</si>
  <si>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</si>
  <si>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</si>
  <si>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</si>
  <si>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</si>
  <si>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</si>
  <si>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</si>
  <si>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</si>
  <si>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</si>
  <si>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</si>
  <si>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</si>
  <si>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</si>
  <si>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</si>
  <si>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</si>
  <si>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</si>
  <si>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</si>
  <si>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</si>
  <si>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</si>
  <si>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</si>
  <si>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</si>
  <si>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</si>
  <si>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</si>
  <si>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</si>
  <si>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</si>
  <si>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</si>
  <si>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</si>
  <si>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</si>
  <si>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</si>
  <si>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</si>
  <si>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</si>
  <si>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</si>
  <si>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</si>
  <si>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</si>
  <si>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</si>
  <si>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</si>
  <si>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</si>
  <si>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</si>
  <si>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</si>
  <si>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</si>
  <si>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</si>
  <si>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</si>
  <si>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</si>
  <si>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</si>
  <si>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</si>
  <si>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</si>
  <si>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</si>
  <si>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</si>
  <si>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</si>
  <si>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</si>
  <si>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</si>
  <si>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</si>
  <si>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</si>
  <si>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</si>
  <si>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</si>
  <si>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</si>
  <si>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</si>
  <si>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</si>
  <si>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</si>
  <si>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</si>
  <si>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</si>
  <si>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</si>
  <si>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</si>
  <si>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</si>
  <si>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</si>
  <si>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</si>
  <si>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</si>
  <si>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</si>
  <si>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</si>
  <si>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</si>
  <si>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</si>
  <si>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</si>
  <si>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</si>
  <si>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</si>
  <si>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</si>
  <si>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</si>
  <si>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</si>
  <si>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</si>
  <si>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</si>
  <si>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</si>
  <si>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</si>
  <si>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</si>
  <si>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</si>
  <si>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</si>
  <si>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</si>
  <si>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</si>
  <si>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</si>
  <si>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</si>
  <si>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</si>
  <si>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</si>
  <si>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</si>
  <si>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</si>
  <si>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</si>
  <si>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</si>
  <si>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</si>
  <si>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</si>
  <si>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</si>
  <si>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</si>
  <si>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</si>
  <si>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</si>
  <si>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</si>
  <si>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</si>
  <si>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</si>
  <si>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</si>
  <si>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</si>
  <si>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</si>
  <si>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</si>
  <si>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</si>
  <si>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</si>
  <si>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</si>
  <si>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</si>
  <si>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</si>
  <si>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</si>
  <si>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</si>
  <si>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</si>
  <si>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</si>
  <si>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</si>
  <si>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</si>
  <si>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</si>
  <si>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</si>
  <si>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</si>
  <si>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</si>
  <si>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</si>
  <si>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</si>
  <si>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</si>
  <si>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</si>
  <si>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</si>
  <si>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</si>
  <si>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</si>
  <si>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</si>
  <si>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</si>
  <si>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</si>
  <si>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</si>
  <si>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</si>
  <si>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</si>
  <si>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</si>
  <si>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</si>
  <si>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</si>
  <si>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</si>
  <si>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</si>
  <si>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</si>
  <si>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</si>
  <si>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</si>
  <si>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</si>
  <si>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</si>
  <si>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</si>
  <si>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</si>
  <si>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</si>
  <si>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</si>
  <si>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</si>
  <si>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</si>
  <si>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</si>
  <si>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</si>
  <si>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</si>
  <si>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</si>
  <si>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</si>
  <si>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</si>
  <si>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</si>
  <si>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</si>
  <si>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</si>
  <si>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</si>
  <si>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</si>
  <si>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</si>
  <si>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</si>
  <si>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</si>
  <si>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</si>
  <si>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</si>
  <si>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</si>
  <si>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</si>
  <si>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</si>
  <si>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</si>
  <si>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</si>
  <si>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</si>
  <si>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</si>
  <si>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</si>
  <si>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</si>
  <si>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</si>
  <si>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</si>
  <si>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</si>
  <si>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</si>
  <si>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</si>
  <si>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</si>
  <si>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</si>
  <si>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</si>
  <si>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</si>
  <si>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</si>
  <si>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</si>
  <si>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</si>
  <si>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</si>
  <si>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</si>
  <si>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</si>
  <si>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</si>
  <si>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</si>
  <si>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</si>
  <si>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</si>
  <si>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</si>
  <si>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</si>
  <si>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</si>
  <si>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</si>
  <si>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</si>
  <si>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</si>
  <si>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</si>
  <si>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</si>
  <si>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</si>
  <si>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</si>
  <si>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</si>
  <si>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</si>
  <si>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</si>
  <si>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</si>
  <si>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</si>
  <si>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</si>
  <si>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</si>
  <si>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</si>
  <si>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</si>
  <si>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</si>
  <si>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</si>
  <si>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</si>
  <si>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</si>
  <si>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</si>
  <si>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</si>
  <si>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</si>
  <si>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</si>
  <si>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</si>
  <si>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</si>
  <si>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</si>
  <si>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</si>
  <si>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</si>
  <si>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</si>
  <si>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</si>
  <si>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</si>
  <si>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</si>
  <si>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</si>
  <si>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</si>
  <si>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</si>
  <si>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</si>
  <si>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</si>
  <si>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</si>
  <si>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</si>
  <si>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</si>
  <si>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</si>
  <si>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</si>
  <si>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</si>
  <si>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</si>
  <si>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</si>
  <si>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</si>
  <si>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</si>
  <si>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</si>
  <si>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</si>
  <si>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</si>
  <si>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</si>
  <si>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</si>
  <si>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</si>
  <si>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</si>
  <si>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</si>
  <si>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</si>
  <si>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</si>
  <si>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</si>
  <si>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</si>
  <si>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</si>
  <si>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</si>
  <si>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</si>
  <si>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</si>
  <si>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</si>
  <si>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</si>
  <si>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</si>
  <si>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</si>
  <si>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</si>
  <si>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</si>
  <si>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</si>
  <si>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</si>
  <si>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</si>
  <si>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</si>
  <si>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</si>
  <si>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</si>
  <si>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</si>
  <si>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</si>
  <si>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</si>
  <si>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</si>
  <si>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</si>
  <si>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</si>
  <si>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</si>
  <si>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</si>
  <si>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</si>
  <si>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</si>
  <si>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</si>
  <si>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</si>
  <si>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</si>
  <si>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</si>
  <si>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</si>
  <si>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</si>
  <si>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</si>
  <si>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</si>
  <si>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</si>
  <si>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</si>
  <si>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</si>
  <si>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</si>
  <si>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</si>
  <si>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</si>
  <si>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</si>
  <si>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</si>
  <si>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</si>
  <si>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</si>
  <si>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</si>
  <si>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</si>
  <si>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</si>
  <si>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</si>
  <si>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</si>
  <si>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</si>
  <si>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</si>
  <si>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</si>
  <si>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</si>
  <si>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</si>
  <si>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</si>
  <si>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</si>
  <si>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</si>
  <si>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</si>
  <si>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</si>
  <si>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</si>
  <si>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</si>
  <si>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</si>
  <si>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</si>
  <si>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</si>
  <si>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</si>
  <si>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</si>
  <si>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</si>
  <si>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</si>
  <si>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</si>
  <si>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</si>
  <si>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</si>
  <si>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</si>
  <si>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</si>
  <si>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</si>
  <si>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</si>
  <si>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</si>
  <si>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</si>
  <si>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</si>
  <si>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</si>
  <si>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</si>
  <si>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</si>
  <si>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</si>
  <si>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</si>
  <si>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</si>
  <si>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</si>
  <si>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</si>
  <si>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</si>
  <si>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</si>
  <si>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</si>
  <si>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</si>
  <si>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</si>
  <si>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</si>
  <si>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</si>
  <si>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</si>
  <si>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</si>
  <si>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</si>
  <si>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</si>
  <si>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</si>
  <si>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</si>
  <si>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</si>
  <si>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</si>
  <si>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</si>
  <si>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</si>
  <si>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</si>
  <si>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</si>
  <si>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</si>
  <si>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</si>
  <si>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</si>
  <si>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</si>
  <si>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</si>
  <si>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</si>
  <si>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</si>
  <si>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</si>
  <si>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</si>
  <si>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</si>
  <si>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</si>
  <si>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</si>
  <si>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</si>
  <si>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</si>
  <si>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</si>
  <si>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</si>
  <si>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</si>
  <si>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</si>
  <si>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</si>
  <si>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</si>
  <si>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</si>
  <si>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</si>
  <si>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</si>
  <si>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</si>
  <si>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</si>
  <si>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</si>
  <si>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</si>
  <si>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</si>
  <si>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</si>
  <si>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</si>
  <si>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</si>
  <si>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</si>
  <si>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</si>
  <si>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</si>
  <si>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</si>
  <si>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</si>
  <si>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</si>
  <si>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</si>
  <si>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</si>
  <si>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</si>
  <si>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</si>
  <si>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</si>
  <si>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</si>
  <si>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</si>
  <si>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</si>
  <si>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</si>
  <si>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</si>
  <si>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</si>
  <si>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</si>
  <si>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</si>
  <si>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</si>
  <si>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</si>
  <si>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</si>
  <si>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</si>
  <si>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</si>
  <si>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</si>
  <si>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</si>
  <si>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</si>
  <si>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</si>
  <si>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</si>
  <si>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</si>
  <si>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</si>
  <si>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</si>
  <si>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</si>
  <si>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</si>
  <si>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</si>
  <si>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</si>
  <si>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</si>
  <si>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</si>
  <si>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</si>
  <si>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</si>
  <si>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</si>
  <si>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</si>
  <si>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</si>
  <si>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</si>
  <si>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</si>
  <si>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</si>
  <si>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</si>
  <si>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</si>
  <si>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</si>
  <si>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</si>
  <si>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</si>
  <si>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</si>
  <si>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</si>
  <si>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</si>
  <si>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</si>
  <si>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</si>
  <si>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</si>
  <si>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</si>
  <si>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</si>
  <si>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</si>
  <si>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</si>
  <si>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</si>
  <si>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</si>
  <si>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</si>
  <si>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</si>
  <si>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</si>
  <si>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</si>
  <si>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</si>
  <si>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</si>
  <si>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</si>
  <si>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</si>
  <si>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</si>
  <si>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</si>
  <si>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</si>
  <si>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</si>
  <si>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</si>
  <si>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</si>
  <si>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</si>
  <si>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</si>
  <si>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</si>
  <si>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</si>
  <si>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</si>
  <si>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</si>
  <si>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</si>
  <si>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</si>
  <si>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</si>
  <si>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</si>
  <si>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</si>
  <si>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</si>
  <si>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</si>
  <si>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</si>
  <si>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</si>
  <si>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</si>
  <si>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</si>
  <si>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</si>
  <si>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</si>
  <si>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</si>
  <si>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</si>
  <si>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</si>
  <si>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</si>
  <si>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</si>
  <si>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</si>
  <si>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</si>
  <si>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</si>
  <si>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</si>
  <si>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</si>
  <si>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</si>
  <si>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</si>
  <si>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</si>
  <si>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</si>
  <si>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</si>
  <si>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</si>
  <si>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</si>
  <si>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</si>
  <si>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</si>
  <si>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</si>
  <si>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</si>
  <si>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</si>
  <si>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</si>
  <si>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</si>
  <si>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</si>
  <si>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</si>
  <si>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</si>
  <si>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</si>
  <si>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</si>
  <si>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</si>
  <si>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</si>
  <si>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</si>
  <si>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</si>
  <si>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</si>
  <si>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</si>
  <si>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</si>
  <si>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</si>
  <si>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</si>
  <si>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</si>
  <si>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</si>
  <si>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</si>
  <si>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</si>
  <si>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</si>
  <si>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</si>
  <si>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</si>
  <si>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</si>
  <si>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</si>
  <si>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</si>
  <si>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</si>
  <si>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</si>
  <si>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</si>
  <si>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</si>
  <si>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</si>
  <si>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</si>
  <si>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</si>
  <si>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</si>
  <si>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</si>
  <si>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</si>
  <si>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</si>
  <si>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</si>
  <si>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</si>
  <si>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</si>
  <si>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</si>
  <si>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</si>
  <si>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</si>
  <si>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</si>
  <si>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</si>
  <si>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</si>
  <si>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</si>
  <si>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</si>
  <si>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</si>
  <si>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</si>
  <si>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</si>
  <si>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</si>
  <si>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</si>
  <si>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</si>
  <si>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</si>
  <si>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</si>
  <si>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</si>
  <si>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</si>
  <si>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</si>
  <si>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</si>
  <si>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</si>
  <si>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</si>
  <si>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</si>
  <si>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</si>
  <si>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</si>
  <si>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</si>
  <si>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</si>
  <si>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</si>
  <si>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</si>
  <si>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</si>
  <si>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</si>
  <si>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</si>
  <si>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</si>
  <si>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</si>
  <si>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</si>
  <si>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</si>
  <si>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</si>
  <si>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</si>
  <si>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</si>
  <si>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</si>
  <si>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</si>
  <si>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</si>
  <si>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</si>
  <si>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</si>
  <si>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</si>
  <si>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</si>
  <si>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</si>
  <si>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</si>
  <si>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</si>
  <si>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</si>
  <si>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</si>
  <si>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</si>
  <si>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</si>
  <si>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</si>
  <si>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</si>
  <si>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</si>
  <si>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</si>
  <si>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</si>
  <si>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</si>
  <si>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</si>
  <si>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</si>
  <si>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</si>
  <si>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</si>
  <si>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</si>
  <si>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</si>
  <si>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</si>
  <si>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</si>
  <si>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</si>
  <si>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</si>
  <si>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</si>
  <si>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</si>
  <si>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</si>
  <si>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</si>
  <si>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</si>
  <si>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</si>
  <si>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</si>
  <si>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</si>
  <si>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</si>
  <si>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</si>
  <si>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</si>
  <si>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</si>
  <si>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</si>
  <si>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</si>
  <si>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</si>
  <si>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</si>
  <si>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</si>
  <si>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</si>
  <si>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</si>
  <si>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</si>
  <si>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</si>
  <si>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</si>
  <si>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</si>
  <si>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</si>
  <si>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</si>
  <si>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</si>
  <si>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</si>
  <si>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</si>
  <si>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</si>
  <si>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</si>
  <si>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</si>
  <si>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</si>
  <si>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</si>
  <si>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</si>
  <si>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</si>
  <si>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</si>
  <si>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</si>
  <si>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</si>
  <si>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</si>
  <si>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</si>
  <si>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</si>
  <si>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</si>
  <si>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</si>
  <si>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</si>
  <si>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</si>
  <si>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</si>
  <si>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</si>
  <si>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</si>
  <si>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</si>
  <si>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</si>
  <si>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</si>
  <si>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</si>
  <si>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</si>
  <si>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</si>
  <si>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</si>
  <si>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</si>
  <si>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</si>
  <si>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</si>
  <si>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</si>
  <si>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</si>
  <si>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</si>
  <si>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</si>
  <si>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</si>
  <si>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</si>
  <si>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</si>
  <si>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</si>
  <si>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</si>
  <si>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</si>
  <si>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</si>
  <si>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</si>
  <si>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</si>
  <si>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</si>
  <si>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</si>
  <si>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</si>
  <si>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</si>
  <si>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</si>
  <si>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</si>
  <si>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</si>
  <si>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</si>
  <si>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</si>
  <si>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</si>
  <si>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</si>
  <si>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</si>
  <si>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</si>
  <si>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</si>
  <si>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</si>
  <si>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</si>
  <si>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</si>
  <si>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</si>
  <si>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</si>
  <si>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</si>
  <si>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</si>
  <si>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</si>
  <si>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</si>
  <si>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</si>
  <si>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</si>
  <si>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</si>
  <si>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</si>
  <si>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</si>
  <si>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</si>
  <si>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</si>
  <si>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</si>
  <si>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</si>
  <si>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</si>
  <si>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</si>
  <si>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</si>
  <si>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</si>
  <si>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</si>
  <si>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</si>
  <si>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</si>
  <si>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</si>
  <si>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</si>
  <si>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</si>
  <si>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</si>
  <si>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</si>
  <si>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</si>
  <si>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</si>
  <si>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</si>
  <si>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</si>
  <si>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</si>
  <si>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</si>
  <si>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</si>
  <si>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</si>
  <si>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</si>
  <si>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</si>
  <si>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</si>
  <si>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</si>
  <si>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</si>
  <si>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</si>
  <si>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</si>
  <si>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</si>
  <si>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</si>
  <si>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</si>
  <si>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</si>
  <si>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</si>
  <si>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</si>
  <si>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</si>
  <si>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</si>
  <si>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</si>
  <si>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</si>
  <si>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</si>
  <si>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</si>
  <si>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</si>
  <si>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</si>
  <si>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</si>
  <si>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</si>
  <si>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</si>
  <si>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</si>
  <si>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</si>
  <si>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</si>
  <si>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</si>
  <si>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</si>
  <si>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</si>
  <si>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</si>
  <si>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</si>
  <si>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</si>
  <si>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</si>
  <si>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</si>
  <si>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</si>
  <si>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</si>
  <si>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</si>
  <si>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</si>
  <si>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</si>
  <si>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</si>
  <si>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</si>
  <si>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</si>
  <si>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</si>
  <si>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</si>
  <si>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</si>
  <si>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</si>
  <si>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</si>
  <si>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</si>
  <si>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</si>
  <si>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</si>
  <si>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</si>
  <si>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</si>
  <si>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</si>
  <si>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</si>
  <si>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</si>
  <si>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</si>
  <si>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</si>
  <si>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</si>
  <si>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</si>
  <si>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</si>
  <si>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</si>
  <si>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</si>
  <si>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</si>
  <si>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</si>
  <si>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</si>
  <si>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</si>
  <si>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</si>
  <si>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</si>
  <si>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</si>
  <si>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</si>
  <si>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</si>
  <si>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</si>
  <si>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</si>
  <si>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</si>
  <si>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</si>
  <si>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</si>
  <si>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</si>
  <si>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</si>
  <si>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</si>
  <si>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</si>
  <si>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</si>
  <si>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</si>
  <si>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</si>
  <si>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</si>
  <si>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</si>
  <si>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</si>
  <si>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</si>
  <si>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</si>
  <si>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</si>
  <si>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</si>
  <si>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</si>
  <si>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</si>
  <si>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</si>
  <si>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</si>
  <si>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</si>
  <si>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</si>
  <si>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</si>
  <si>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</si>
  <si>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</si>
  <si>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</si>
  <si>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</si>
  <si>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</si>
  <si>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</si>
  <si>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</si>
  <si>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</si>
  <si>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</si>
  <si>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</si>
  <si>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</si>
  <si>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</si>
  <si>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</si>
  <si>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</si>
  <si>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</si>
  <si>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</si>
  <si>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</si>
  <si>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</si>
  <si>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</si>
  <si>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</si>
  <si>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</si>
  <si>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</si>
  <si>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</si>
  <si>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</si>
  <si>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</si>
  <si>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</si>
  <si>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</si>
  <si>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</si>
  <si>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</si>
  <si>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</si>
  <si>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</si>
  <si>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</si>
  <si>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</si>
  <si>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</si>
  <si>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</si>
  <si>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</si>
  <si>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</si>
  <si>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</si>
  <si>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</si>
  <si>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</si>
  <si>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</si>
  <si>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</si>
  <si>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</si>
  <si>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</si>
  <si>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</si>
  <si>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</si>
  <si>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</si>
  <si>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</si>
  <si>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</si>
  <si>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</si>
  <si>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</si>
  <si>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</si>
  <si>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</si>
  <si>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</si>
  <si>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</si>
  <si>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</si>
  <si>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</si>
  <si>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</si>
  <si>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</si>
  <si>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</si>
  <si>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</si>
  <si>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</si>
  <si>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</si>
  <si>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</si>
  <si>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</si>
  <si>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</si>
  <si>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</si>
  <si>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</si>
  <si>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</si>
  <si>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</si>
  <si>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</si>
  <si>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</si>
  <si>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</si>
  <si>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</si>
  <si>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</si>
  <si>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</si>
  <si>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</si>
  <si>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</si>
  <si>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</si>
  <si>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</si>
  <si>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</si>
  <si>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</si>
  <si>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</si>
  <si>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</si>
  <si>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</si>
  <si>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</si>
  <si>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</si>
  <si>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</si>
  <si>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</si>
  <si>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</si>
  <si>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</si>
  <si>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</si>
  <si>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</si>
  <si>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</si>
  <si>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</si>
  <si>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</si>
  <si>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</si>
  <si>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</si>
  <si>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</si>
  <si>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</si>
  <si>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</si>
  <si>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</si>
  <si>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</si>
  <si>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</si>
  <si>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</si>
  <si>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</si>
  <si>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</si>
  <si>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</si>
  <si>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</si>
  <si>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</si>
  <si>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</si>
  <si>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</si>
  <si>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</si>
  <si>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</si>
  <si>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</si>
  <si>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</si>
  <si>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</si>
  <si>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</si>
  <si>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</si>
  <si>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</si>
  <si>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</si>
  <si>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</si>
  <si>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</si>
  <si>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</si>
  <si>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</si>
  <si>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</si>
  <si>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</si>
  <si>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</si>
  <si>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</si>
  <si>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</si>
  <si>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</si>
  <si>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</si>
  <si>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</si>
  <si>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</si>
  <si>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</si>
  <si>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</si>
  <si>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</si>
  <si>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</si>
  <si>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</si>
  <si>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</si>
  <si>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</si>
  <si>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</si>
  <si>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</si>
  <si>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</si>
  <si>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</si>
  <si>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</si>
  <si>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</si>
  <si>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</si>
  <si>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</si>
  <si>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</si>
  <si>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</si>
  <si>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</si>
  <si>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</si>
  <si>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</si>
  <si>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</si>
  <si>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</si>
  <si>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</si>
  <si>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</si>
  <si>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</si>
  <si>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</si>
  <si>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</si>
  <si>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</si>
  <si>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</si>
  <si>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</si>
  <si>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</si>
  <si>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</si>
  <si>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</si>
  <si>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</si>
  <si>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</si>
  <si>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</si>
  <si>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</si>
  <si>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</si>
  <si>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</si>
  <si>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</si>
  <si>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</si>
  <si>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</si>
  <si>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</si>
  <si>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</si>
  <si>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</si>
  <si>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</si>
  <si>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</si>
  <si>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</si>
  <si>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</si>
  <si>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</si>
  <si>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</si>
  <si>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</si>
  <si>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</si>
  <si>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</si>
  <si>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</si>
  <si>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</si>
  <si>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</si>
  <si>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</si>
  <si>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</si>
  <si>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</si>
  <si>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</si>
  <si>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</si>
  <si>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</si>
  <si>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</si>
  <si>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</si>
  <si>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</si>
  <si>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</si>
  <si>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</si>
  <si>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</si>
  <si>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</si>
  <si>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</si>
  <si>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</si>
  <si>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</si>
  <si>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</si>
  <si>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</si>
  <si>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</si>
  <si>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</si>
  <si>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</si>
  <si>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</si>
  <si>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</si>
  <si>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</si>
  <si>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</si>
  <si>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</si>
  <si>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</si>
  <si>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</si>
  <si>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</si>
  <si>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</si>
  <si>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</si>
  <si>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</si>
  <si>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</si>
  <si>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</si>
  <si>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</si>
  <si>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</si>
  <si>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</si>
  <si>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</si>
  <si>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</si>
  <si>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</si>
  <si>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</si>
  <si>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</si>
  <si>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</si>
  <si>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</si>
  <si>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</si>
  <si>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</si>
  <si>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</si>
  <si>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</si>
  <si>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</si>
  <si>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</si>
  <si>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</si>
  <si>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</si>
  <si>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</si>
  <si>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</si>
  <si>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</si>
  <si>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</si>
  <si>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</si>
  <si>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</si>
  <si>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</si>
  <si>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</si>
  <si>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</si>
  <si>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</si>
  <si>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</si>
  <si>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</si>
  <si>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</si>
  <si>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</si>
  <si>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</si>
  <si>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</si>
  <si>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</si>
  <si>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</si>
  <si>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</si>
  <si>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</si>
  <si>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</si>
  <si>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</si>
  <si>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</si>
  <si>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</si>
  <si>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</si>
  <si>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</si>
  <si>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</si>
  <si>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</si>
  <si>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</si>
  <si>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</si>
  <si>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</si>
  <si>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</si>
  <si>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</si>
  <si>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</si>
  <si>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</si>
  <si>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</si>
  <si>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</si>
  <si>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</si>
  <si>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</si>
  <si>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</si>
  <si>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</si>
  <si>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</si>
  <si>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</si>
  <si>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</si>
  <si>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</si>
  <si>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</si>
  <si>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</si>
  <si>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</si>
  <si>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</si>
  <si>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</si>
  <si>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</si>
  <si>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</si>
  <si>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</si>
  <si>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</si>
  <si>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</si>
  <si>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</si>
  <si>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</si>
  <si>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</si>
  <si>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</si>
  <si>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</si>
  <si>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</si>
  <si>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</si>
  <si>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</si>
  <si>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</si>
  <si>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</si>
  <si>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</si>
  <si>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</si>
  <si>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</si>
  <si>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</si>
  <si>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</si>
  <si>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</si>
  <si>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</si>
  <si>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</si>
  <si>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</si>
  <si>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</si>
  <si>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</si>
  <si>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</si>
  <si>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</si>
  <si>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</si>
  <si>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</si>
  <si>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</si>
  <si>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</si>
  <si>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</si>
  <si>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</si>
  <si>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</si>
  <si>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</si>
  <si>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</si>
  <si>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</si>
  <si>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</si>
  <si>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</si>
  <si>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</si>
  <si>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</si>
  <si>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</si>
  <si>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</si>
  <si>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</si>
  <si>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</si>
  <si>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</si>
  <si>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</si>
  <si>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</si>
  <si>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</si>
  <si>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</si>
  <si>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</si>
  <si>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</si>
  <si>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</si>
  <si>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</si>
  <si>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</si>
  <si>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</si>
  <si>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</si>
  <si>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</si>
  <si>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</si>
  <si>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</si>
  <si>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</si>
  <si>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</si>
  <si>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</si>
  <si>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</si>
  <si>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</si>
  <si>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</si>
  <si>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</si>
  <si>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</si>
  <si>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</si>
  <si>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</si>
  <si>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</si>
  <si>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</si>
  <si>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</si>
  <si>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</si>
  <si>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</si>
  <si>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</si>
  <si>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</si>
  <si>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</si>
  <si>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</si>
  <si>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</si>
  <si>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</si>
  <si>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</si>
  <si>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</si>
  <si>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</si>
  <si>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</si>
  <si>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</si>
  <si>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</si>
  <si>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</si>
  <si>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</si>
  <si>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</si>
  <si>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</si>
  <si>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</si>
  <si>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</si>
  <si>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</si>
  <si>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</si>
  <si>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</si>
  <si>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</si>
  <si>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</si>
  <si>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</si>
  <si>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</si>
  <si>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</si>
  <si>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</si>
  <si>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</si>
  <si>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</si>
  <si>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</si>
  <si>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</si>
  <si>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</si>
  <si>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</si>
  <si>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</si>
  <si>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</si>
  <si>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</si>
  <si>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</si>
  <si>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</si>
  <si>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</si>
  <si>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</si>
  <si>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</si>
  <si>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</si>
  <si>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</si>
  <si>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</si>
  <si>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</si>
  <si>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</si>
  <si>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</si>
  <si>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</si>
  <si>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</si>
  <si>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</si>
  <si>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</si>
  <si>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</si>
  <si>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</si>
  <si>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</si>
  <si>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</si>
  <si>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</si>
  <si>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</si>
  <si>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</si>
  <si>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</si>
  <si>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</si>
  <si>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</si>
  <si>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</si>
  <si>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</si>
  <si>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</si>
  <si>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</si>
  <si>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</si>
  <si>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</si>
  <si>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</si>
  <si>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</si>
  <si>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</si>
  <si>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</si>
  <si>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</si>
  <si>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</si>
  <si>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</si>
  <si>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</si>
  <si>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</si>
  <si>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</si>
  <si>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</si>
  <si>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</si>
  <si>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</si>
  <si>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</si>
  <si>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</si>
  <si>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</si>
  <si>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</si>
  <si>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</si>
  <si>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</si>
  <si>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</si>
  <si>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</si>
  <si>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</si>
  <si>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</si>
  <si>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</si>
  <si>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</si>
  <si>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</si>
  <si>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</si>
  <si>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</si>
  <si>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</si>
  <si>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</si>
  <si>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</si>
  <si>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</si>
  <si>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</si>
  <si>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</si>
  <si>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</si>
  <si>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</si>
  <si>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</si>
  <si>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</si>
  <si>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</si>
  <si>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</si>
  <si>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</si>
  <si>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</si>
  <si>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</si>
  <si>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</si>
  <si>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</si>
  <si>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</si>
  <si>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</si>
  <si>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</si>
  <si>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</si>
  <si>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</si>
  <si>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</si>
  <si>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</si>
  <si>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</si>
  <si>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</si>
  <si>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</si>
  <si>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</si>
  <si>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</si>
  <si>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</si>
  <si>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</si>
  <si>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</si>
  <si>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</si>
  <si>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</si>
  <si>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</si>
  <si>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</si>
  <si>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</si>
  <si>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</si>
  <si>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</si>
  <si>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</si>
  <si>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</si>
  <si>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</si>
  <si>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</si>
  <si>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</si>
  <si>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</si>
  <si>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</si>
  <si>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</si>
  <si>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</si>
  <si>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</si>
  <si>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</si>
  <si>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</si>
  <si>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</si>
  <si>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</si>
  <si>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</si>
  <si>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</si>
  <si>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</si>
  <si>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</si>
  <si>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</si>
  <si>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</si>
  <si>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</si>
  <si>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</si>
  <si>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</si>
  <si>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</si>
  <si>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</si>
  <si>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</si>
  <si>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</si>
  <si>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</si>
  <si>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</si>
  <si>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</si>
  <si>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</si>
  <si>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</si>
  <si>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</si>
  <si>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</si>
  <si>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</si>
  <si>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</si>
  <si>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</si>
  <si>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</si>
  <si>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</si>
  <si>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</si>
  <si>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</si>
  <si>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</si>
  <si>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</si>
  <si>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</si>
  <si>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</si>
  <si>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</si>
  <si>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</si>
  <si>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</si>
  <si>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</si>
  <si>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</si>
  <si>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</si>
  <si>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</si>
  <si>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</si>
  <si>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</si>
  <si>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</si>
  <si>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</si>
  <si>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</si>
  <si>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</si>
  <si>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</si>
  <si>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</si>
  <si>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</si>
  <si>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</si>
  <si>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</si>
  <si>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</si>
  <si>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</si>
  <si>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</si>
  <si>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</si>
  <si>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</si>
  <si>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</si>
  <si>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</si>
  <si>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</si>
  <si>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</si>
  <si>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</si>
  <si>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</si>
  <si>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</si>
  <si>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</si>
  <si>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</si>
  <si>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</si>
  <si>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</si>
  <si>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</si>
  <si>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</si>
  <si>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</si>
  <si>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</si>
  <si>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</si>
  <si>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</si>
  <si>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</si>
  <si>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</si>
  <si>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</si>
  <si>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</si>
  <si>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</si>
  <si>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</si>
  <si>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</si>
  <si>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</si>
  <si>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</si>
  <si>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</si>
  <si>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</si>
  <si>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</si>
  <si>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</si>
  <si>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</si>
  <si>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</si>
  <si>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</si>
  <si>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</si>
  <si>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</si>
  <si>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</si>
  <si>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</si>
  <si>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</si>
  <si>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</si>
  <si>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</si>
  <si>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</si>
  <si>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</si>
  <si>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</si>
  <si>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</si>
  <si>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</si>
  <si>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</si>
  <si>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</si>
  <si>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</si>
  <si>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</si>
  <si>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</si>
  <si>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</si>
  <si>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</si>
  <si>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</si>
  <si>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</si>
  <si>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</si>
  <si>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</si>
  <si>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</si>
  <si>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</si>
  <si>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</si>
  <si>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</si>
  <si>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</si>
  <si>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</si>
  <si>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</si>
  <si>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</si>
  <si>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</si>
  <si>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</si>
  <si>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</si>
  <si>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</si>
  <si>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</si>
  <si>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</si>
  <si>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</si>
  <si>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</si>
  <si>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</si>
  <si>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</si>
  <si>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</si>
  <si>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</si>
  <si>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</si>
  <si>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</si>
  <si>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</si>
  <si>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</si>
  <si>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</si>
  <si>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</si>
  <si>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</si>
  <si>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</si>
  <si>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</si>
  <si>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</si>
  <si>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</si>
  <si>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</si>
  <si>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</si>
  <si>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</si>
  <si>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</si>
  <si>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</si>
  <si>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</si>
  <si>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</si>
  <si>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</si>
  <si>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</si>
  <si>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</si>
  <si>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</si>
  <si>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</si>
  <si>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</si>
  <si>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</si>
  <si>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</si>
  <si>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</si>
  <si>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</si>
  <si>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</si>
  <si>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</si>
  <si>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</si>
  <si>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</si>
  <si>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</si>
  <si>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</si>
  <si>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</si>
  <si>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</si>
  <si>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</si>
  <si>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</si>
  <si>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</si>
  <si>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</si>
  <si>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</si>
  <si>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</si>
  <si>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</si>
  <si>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</si>
  <si>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</si>
  <si>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</si>
  <si>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</si>
  <si>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</si>
  <si>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</si>
  <si>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</si>
  <si>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</si>
  <si>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</si>
  <si>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</si>
  <si>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</si>
  <si>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</si>
  <si>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</si>
  <si>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</si>
  <si>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</si>
  <si>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</si>
  <si>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</si>
  <si>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</si>
  <si>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</si>
  <si>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</si>
  <si>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</si>
  <si>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</si>
  <si>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</si>
  <si>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</si>
  <si>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</si>
  <si>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</si>
  <si>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</si>
  <si>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</si>
  <si>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</si>
  <si>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</si>
  <si>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</si>
  <si>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</si>
  <si>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</si>
  <si>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</si>
  <si>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</si>
  <si>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</si>
  <si>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</si>
  <si>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</si>
  <si>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</si>
  <si>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</si>
  <si>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</si>
  <si>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</si>
  <si>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</si>
  <si>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</si>
  <si>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</si>
  <si>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</si>
  <si>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</si>
  <si>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</si>
  <si>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</si>
  <si>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</si>
  <si>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</si>
  <si>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</si>
  <si>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</si>
  <si>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</si>
  <si>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</si>
  <si>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</si>
  <si>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</si>
  <si>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</si>
  <si>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</si>
  <si>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</si>
  <si>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</si>
  <si>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</si>
  <si>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</si>
  <si>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</si>
  <si>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</si>
  <si>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</si>
  <si>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</si>
  <si>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</si>
  <si>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</si>
  <si>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</si>
  <si>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</si>
  <si>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</si>
  <si>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</si>
  <si>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</si>
  <si>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</si>
  <si>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</si>
  <si>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</si>
  <si>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</si>
  <si>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</si>
  <si>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</si>
  <si>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</si>
  <si>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</si>
  <si>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</si>
  <si>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</si>
  <si>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</si>
  <si>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</si>
  <si>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</si>
  <si>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</si>
  <si>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</si>
  <si>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</si>
  <si>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</si>
  <si>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</si>
  <si>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</si>
  <si>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</si>
  <si>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</si>
  <si>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</si>
  <si>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</si>
  <si>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</si>
  <si>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</si>
  <si>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</si>
  <si>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</si>
  <si>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</si>
  <si>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</si>
  <si>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</si>
  <si>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</si>
  <si>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</si>
  <si>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</si>
  <si>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</si>
  <si>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</si>
  <si>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</si>
  <si>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</si>
  <si>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</si>
  <si>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</si>
  <si>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</si>
  <si>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</si>
  <si>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</si>
  <si>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</si>
  <si>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</si>
  <si>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</si>
  <si>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</si>
  <si>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</si>
  <si>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</si>
  <si>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</si>
  <si>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</si>
  <si>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</si>
  <si>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</si>
  <si>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</si>
  <si>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</si>
  <si>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</si>
  <si>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</si>
  <si>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</si>
  <si>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</si>
  <si>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</si>
  <si>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</si>
  <si>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</si>
  <si>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</si>
  <si>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</si>
  <si>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</si>
  <si>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</si>
  <si>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</si>
  <si>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</si>
  <si>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</si>
  <si>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</si>
  <si>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</si>
  <si>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</si>
  <si>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</si>
  <si>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</si>
  <si>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</si>
  <si>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</si>
  <si>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</si>
  <si>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</si>
  <si>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</si>
  <si>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</si>
  <si>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</si>
  <si>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</si>
  <si>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</si>
  <si>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</si>
  <si>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</si>
  <si>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</si>
  <si>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</si>
  <si>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</si>
  <si>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</si>
  <si>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</si>
  <si>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</si>
  <si>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</si>
  <si>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</si>
  <si>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</si>
  <si>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</si>
  <si>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</si>
  <si>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</si>
  <si>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</si>
  <si>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</si>
  <si>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</si>
  <si>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</si>
  <si>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</si>
  <si>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</si>
  <si>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</si>
  <si>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</si>
  <si>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</si>
  <si>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</si>
  <si>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</si>
  <si>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</si>
  <si>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</si>
  <si>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</si>
  <si>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</si>
  <si>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</si>
  <si>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</si>
  <si>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</si>
  <si>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</si>
  <si>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</si>
  <si>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</si>
  <si>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</si>
  <si>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</si>
  <si>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</si>
  <si>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</si>
  <si>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</si>
  <si>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</si>
  <si>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</si>
  <si>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</si>
  <si>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</si>
  <si>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</si>
  <si>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</si>
  <si>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</si>
  <si>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</si>
  <si>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</si>
  <si>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</si>
  <si>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</si>
  <si>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</si>
  <si>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</si>
  <si>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</si>
  <si>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</si>
  <si>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</si>
  <si>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</si>
  <si>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</si>
  <si>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</si>
  <si>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</si>
  <si>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</si>
  <si>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</si>
  <si>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</si>
  <si>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</si>
  <si>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</si>
  <si>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</si>
  <si>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</si>
  <si>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</si>
  <si>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</si>
  <si>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</si>
  <si>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</si>
  <si>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</si>
  <si>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</si>
  <si>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</si>
  <si>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</si>
  <si>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</si>
  <si>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</si>
  <si>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</si>
  <si>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</si>
  <si>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</si>
  <si>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</si>
  <si>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</si>
  <si>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</si>
  <si>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</si>
  <si>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</si>
  <si>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</si>
  <si>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</si>
  <si>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</si>
  <si>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</si>
  <si>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</si>
  <si>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</si>
  <si>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</si>
  <si>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</si>
  <si>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</si>
  <si>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</si>
  <si>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</si>
  <si>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</si>
  <si>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</si>
  <si>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</si>
  <si>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</si>
  <si>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</si>
  <si>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</si>
  <si>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</si>
  <si>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</si>
  <si>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</si>
  <si>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</si>
  <si>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</si>
  <si>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</si>
  <si>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</si>
  <si>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</si>
  <si>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</si>
  <si>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</si>
  <si>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</si>
  <si>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</si>
  <si>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</si>
  <si>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</si>
  <si>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</si>
  <si>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</si>
  <si>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</si>
  <si>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</si>
  <si>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</si>
  <si>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</si>
  <si>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</si>
  <si>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</si>
  <si>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</si>
  <si>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</si>
  <si>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</si>
  <si>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</si>
  <si>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</si>
  <si>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</si>
  <si>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</si>
  <si>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</si>
  <si>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</si>
  <si>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</si>
  <si>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</si>
  <si>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</si>
  <si>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</si>
  <si>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</si>
  <si>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</si>
  <si>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</si>
  <si>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</si>
  <si>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</si>
  <si>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</si>
  <si>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</si>
  <si>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</si>
  <si>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</si>
  <si>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</si>
  <si>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</si>
  <si>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</si>
  <si>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</si>
  <si>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</si>
  <si>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</si>
  <si>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</si>
  <si>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</si>
  <si>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</si>
  <si>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</si>
  <si>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</si>
  <si>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</si>
  <si>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</si>
  <si>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</si>
  <si>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</si>
  <si>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</si>
  <si>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</si>
  <si>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</si>
  <si>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</si>
  <si>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</si>
  <si>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</si>
  <si>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</si>
  <si>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</si>
  <si>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</si>
  <si>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</si>
  <si>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</si>
  <si>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</si>
  <si>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</si>
  <si>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</si>
  <si>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</si>
  <si>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</si>
  <si>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</si>
  <si>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</si>
  <si>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</si>
  <si>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</si>
  <si>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</si>
  <si>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</si>
  <si>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</si>
  <si>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</si>
  <si>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</si>
  <si>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</si>
  <si>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</si>
  <si>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</si>
  <si>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</si>
  <si>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</si>
  <si>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</si>
  <si>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</si>
  <si>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</si>
  <si>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</si>
  <si>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</si>
  <si>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</si>
  <si>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</si>
  <si>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</si>
  <si>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</si>
  <si>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</si>
  <si>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</si>
  <si>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</si>
  <si>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</si>
  <si>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</si>
  <si>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</si>
  <si>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</si>
  <si>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</si>
  <si>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</si>
  <si>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</si>
  <si>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</si>
  <si>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</si>
  <si>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</si>
  <si>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</si>
  <si>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</si>
  <si>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</si>
  <si>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</si>
  <si>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</si>
  <si>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</si>
  <si>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</si>
  <si>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</si>
  <si>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</si>
  <si>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</si>
  <si>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</si>
  <si>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</si>
  <si>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</si>
  <si>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</si>
  <si>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</si>
  <si>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</si>
  <si>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</si>
  <si>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</si>
  <si>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</si>
  <si>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</si>
  <si>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</si>
  <si>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</si>
  <si>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</si>
  <si>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</si>
  <si>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</si>
  <si>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</si>
  <si>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</si>
  <si>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</si>
  <si>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</si>
  <si>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</si>
  <si>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</si>
  <si>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</si>
  <si>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</si>
  <si>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</si>
  <si>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</si>
  <si>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</si>
  <si>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</si>
  <si>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</si>
  <si>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</si>
  <si>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</si>
  <si>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</si>
  <si>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</si>
  <si>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</si>
  <si>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</si>
  <si>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</si>
  <si>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</si>
  <si>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</si>
  <si>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</si>
  <si>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</si>
  <si>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</si>
  <si>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</si>
  <si>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</si>
  <si>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</si>
  <si>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</si>
  <si>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</si>
  <si>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</si>
  <si>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</si>
  <si>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</si>
  <si>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</si>
  <si>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</si>
  <si>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</si>
  <si>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</si>
  <si>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</si>
  <si>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</si>
  <si>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</si>
  <si>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</si>
  <si>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</si>
  <si>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</si>
  <si>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</si>
  <si>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</si>
  <si>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</si>
  <si>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</si>
  <si>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</si>
  <si>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</si>
  <si>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</si>
  <si>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</si>
  <si>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</si>
  <si>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</si>
  <si>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</si>
  <si>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</si>
  <si>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</si>
  <si>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</si>
  <si>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</si>
  <si>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</si>
  <si>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</si>
  <si>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</si>
  <si>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</si>
  <si>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</si>
  <si>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</si>
  <si>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</si>
  <si>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</si>
  <si>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</si>
  <si>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</si>
  <si>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</si>
  <si>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</si>
  <si>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</si>
  <si>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</si>
  <si>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</si>
  <si>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</si>
  <si>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</si>
  <si>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</si>
  <si>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</si>
  <si>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</si>
  <si>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</si>
  <si>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</si>
  <si>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</si>
  <si>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</si>
  <si>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</si>
  <si>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</si>
  <si>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</si>
  <si>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</si>
  <si>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</si>
  <si>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</si>
  <si>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</si>
  <si>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</si>
  <si>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</si>
  <si>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</si>
  <si>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</si>
  <si>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</si>
  <si>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</si>
  <si>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</si>
  <si>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</si>
  <si>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</si>
  <si>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</si>
  <si>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</si>
  <si>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</si>
  <si>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</si>
  <si>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</si>
  <si>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</si>
  <si>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</si>
  <si>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</si>
  <si>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</si>
  <si>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</si>
  <si>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</si>
  <si>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</si>
  <si>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</si>
  <si>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</si>
  <si>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</si>
  <si>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</si>
  <si>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</si>
  <si>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</si>
  <si>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</si>
  <si>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</si>
  <si>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</si>
  <si>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</si>
  <si>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</si>
  <si>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</si>
  <si>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</si>
  <si>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</si>
  <si>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</si>
  <si>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</si>
  <si>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</si>
  <si>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</si>
  <si>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</si>
  <si>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</si>
  <si>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</si>
  <si>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</si>
  <si>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</si>
  <si>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</si>
  <si>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</si>
  <si>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</si>
  <si>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</si>
  <si>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</si>
  <si>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</si>
  <si>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</si>
  <si>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</si>
  <si>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</si>
  <si>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</si>
  <si>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</si>
  <si>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</si>
  <si>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</si>
  <si>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</si>
  <si>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</si>
  <si>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</si>
  <si>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</si>
  <si>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</si>
  <si>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</si>
  <si>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</si>
  <si>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</si>
  <si>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</si>
  <si>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</si>
  <si>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</si>
  <si>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</si>
  <si>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</si>
  <si>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</si>
  <si>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</si>
  <si>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</si>
  <si>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</si>
  <si>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</si>
  <si>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</si>
  <si>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</si>
  <si>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</si>
  <si>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</si>
  <si>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</si>
  <si>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</si>
  <si>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</si>
  <si>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</si>
  <si>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</si>
  <si>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</si>
  <si>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</si>
  <si>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</si>
  <si>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</si>
  <si>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</si>
  <si>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</si>
  <si>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</si>
  <si>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</si>
  <si>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</si>
  <si>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</si>
  <si>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</si>
  <si>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</si>
  <si>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</si>
  <si>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</si>
  <si>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</si>
  <si>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</si>
  <si>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</si>
  <si>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</si>
  <si>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</si>
  <si>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</si>
  <si>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</si>
  <si>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</si>
  <si>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</si>
  <si>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</si>
  <si>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</si>
  <si>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</si>
  <si>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</si>
  <si>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</si>
  <si>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</si>
  <si>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</si>
  <si>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</si>
  <si>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</si>
  <si>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</si>
  <si>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</si>
  <si>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</si>
  <si>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</si>
  <si>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</si>
  <si>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</si>
  <si>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</si>
  <si>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</si>
  <si>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</si>
  <si>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</si>
  <si>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</si>
  <si>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</si>
  <si>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</si>
  <si>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</si>
  <si>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</si>
  <si>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</si>
  <si>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</si>
  <si>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</si>
  <si>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</si>
  <si>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</si>
  <si>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</si>
  <si>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</si>
  <si>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</si>
  <si>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</si>
  <si>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</si>
  <si>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</si>
  <si>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</si>
  <si>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</si>
  <si>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</si>
  <si>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</si>
  <si>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</si>
  <si>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</si>
  <si>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</si>
  <si>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</si>
  <si>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</si>
  <si>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</si>
  <si>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</si>
  <si>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</si>
  <si>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</si>
  <si>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</si>
  <si>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</si>
  <si>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</si>
  <si>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</si>
  <si>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</si>
  <si>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</si>
  <si>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</si>
  <si>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</si>
  <si>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</si>
  <si>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</si>
  <si>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</si>
  <si>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</si>
  <si>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</si>
  <si>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</si>
  <si>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</si>
  <si>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</si>
  <si>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</si>
  <si>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</si>
  <si>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</si>
  <si>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</si>
  <si>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</si>
  <si>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</si>
  <si>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</si>
  <si>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</si>
  <si>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</si>
  <si>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</si>
  <si>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</si>
  <si>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</si>
  <si>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</si>
  <si>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</si>
  <si>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</si>
  <si>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</si>
  <si>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</si>
  <si>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</si>
  <si>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</si>
  <si>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</si>
  <si>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</si>
  <si>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</si>
  <si>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</si>
  <si>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</si>
  <si>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</si>
  <si>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</si>
  <si>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</si>
  <si>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</si>
  <si>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</si>
  <si>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</si>
  <si>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</si>
  <si>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</si>
  <si>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</si>
  <si>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</si>
  <si>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</si>
  <si>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</si>
  <si>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</si>
  <si>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</si>
  <si>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</si>
  <si>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</si>
  <si>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</si>
  <si>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</si>
  <si>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</si>
  <si>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</si>
  <si>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</si>
  <si>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</si>
  <si>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</si>
  <si>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</si>
  <si>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</si>
  <si>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</si>
  <si>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</si>
  <si>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</si>
  <si>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</si>
  <si>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</si>
  <si>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</si>
  <si>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</si>
  <si>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</si>
  <si>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</si>
  <si>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</si>
  <si>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</si>
  <si>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</si>
  <si>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</si>
  <si>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</si>
  <si>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</si>
  <si>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</si>
  <si>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</si>
  <si>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</si>
  <si>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</si>
  <si>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</si>
  <si>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</si>
  <si>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</si>
  <si>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</si>
  <si>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</si>
  <si>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</si>
  <si>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</si>
  <si>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</si>
  <si>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</si>
  <si>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</si>
  <si>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</si>
  <si>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</si>
  <si>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</si>
  <si>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</si>
  <si>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</si>
  <si>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</si>
  <si>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</si>
  <si>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</si>
  <si>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</si>
  <si>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</si>
  <si>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</si>
  <si>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</si>
  <si>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</si>
  <si>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</si>
  <si>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</si>
  <si>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</si>
  <si>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</si>
  <si>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</si>
  <si>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</si>
  <si>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</si>
  <si>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</si>
  <si>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</si>
  <si>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</si>
  <si>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</si>
  <si>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</si>
  <si>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</si>
  <si>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</si>
  <si>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</si>
  <si>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</si>
  <si>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</si>
  <si>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</si>
  <si>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</si>
  <si>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</si>
  <si>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</si>
  <si>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</si>
  <si>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</si>
  <si>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</si>
  <si>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</si>
  <si>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</si>
  <si>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</si>
  <si>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</si>
  <si>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</si>
  <si>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</si>
  <si>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</si>
  <si>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</si>
  <si>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</si>
  <si>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</si>
  <si>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</si>
  <si>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</si>
  <si>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</si>
  <si>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</si>
  <si>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</si>
  <si>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</si>
  <si>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</si>
  <si>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</si>
  <si>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</si>
  <si>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</si>
  <si>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</si>
  <si>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</si>
  <si>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</si>
  <si>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</si>
  <si>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</si>
  <si>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</si>
  <si>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</si>
  <si>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</si>
  <si>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</si>
  <si>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</si>
  <si>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</si>
  <si>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</si>
  <si>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</si>
  <si>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</si>
  <si>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</si>
  <si>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</si>
  <si>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</si>
  <si>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</si>
  <si>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</si>
  <si>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</si>
  <si>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</si>
  <si>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</si>
  <si>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</si>
  <si>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</si>
  <si>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</si>
  <si>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</si>
  <si>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</si>
  <si>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</si>
  <si>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</si>
  <si>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</si>
  <si>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</si>
  <si>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</si>
  <si>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</si>
  <si>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</si>
  <si>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</si>
  <si>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</si>
  <si>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</si>
  <si>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</si>
  <si>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</si>
  <si>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</si>
  <si>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</si>
  <si>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</si>
  <si>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</si>
  <si>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</si>
  <si>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</si>
  <si>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</si>
  <si>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</si>
  <si>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</si>
  <si>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</si>
  <si>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</si>
  <si>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</si>
  <si>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</si>
  <si>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</si>
  <si>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</si>
  <si>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</si>
  <si>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</si>
  <si>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</si>
  <si>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</si>
  <si>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</si>
  <si>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</si>
  <si>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</si>
  <si>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</si>
  <si>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</si>
  <si>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</si>
  <si>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</si>
  <si>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</si>
  <si>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</si>
  <si>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</si>
  <si>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</si>
  <si>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</si>
  <si>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</si>
  <si>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</si>
  <si>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</si>
  <si>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</si>
  <si>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</si>
  <si>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</si>
  <si>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</si>
  <si>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</si>
  <si>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</si>
  <si>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</si>
  <si>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</si>
  <si>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</si>
  <si>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</si>
  <si>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</si>
  <si>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</si>
  <si>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</si>
  <si>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</si>
  <si>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</si>
  <si>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</si>
  <si>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</si>
  <si>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</si>
  <si>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</si>
  <si>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</si>
  <si>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</si>
  <si>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</si>
  <si>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</si>
  <si>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</si>
  <si>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</si>
  <si>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</si>
  <si>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</si>
  <si>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</si>
  <si>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</si>
  <si>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</si>
  <si>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</si>
  <si>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</si>
  <si>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</si>
  <si>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</si>
  <si>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</si>
  <si>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</si>
  <si>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</si>
  <si>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</si>
  <si>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</si>
  <si>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</si>
  <si>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</si>
  <si>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</si>
  <si>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</si>
  <si>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</si>
  <si>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</si>
  <si>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</si>
  <si>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</si>
  <si>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</si>
  <si>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</si>
  <si>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</si>
  <si>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</si>
  <si>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</si>
  <si>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</si>
  <si>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</si>
  <si>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</si>
  <si>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</si>
  <si>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</si>
  <si>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</si>
  <si>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</si>
  <si>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</si>
  <si>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</si>
  <si>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</si>
  <si>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</si>
  <si>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</si>
  <si>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</si>
  <si>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</si>
  <si>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</si>
  <si>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</si>
  <si>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</si>
  <si>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</si>
  <si>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</si>
  <si>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</si>
  <si>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</si>
  <si>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</si>
  <si>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</si>
  <si>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</si>
  <si>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</si>
  <si>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</si>
  <si>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</si>
  <si>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</si>
  <si>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</si>
  <si>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</si>
  <si>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</si>
  <si>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</si>
  <si>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</si>
  <si>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</si>
  <si>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</si>
  <si>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</si>
  <si>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</si>
  <si>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</si>
  <si>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</si>
  <si>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</si>
  <si>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</si>
  <si>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</si>
  <si>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</si>
  <si>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</si>
  <si>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</si>
  <si>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</si>
  <si>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</si>
  <si>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</si>
  <si>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</si>
  <si>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</si>
  <si>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</si>
  <si>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</si>
  <si>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</si>
  <si>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</si>
  <si>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</si>
  <si>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</si>
  <si>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</si>
  <si>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</si>
  <si>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</si>
  <si>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</si>
  <si>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</si>
  <si>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</si>
  <si>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</si>
  <si>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</si>
  <si>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</si>
  <si>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</si>
  <si>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</si>
  <si>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</si>
  <si>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</si>
  <si>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</si>
  <si>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</si>
  <si>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</si>
  <si>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</si>
  <si>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</si>
  <si>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</si>
  <si>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</si>
  <si>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</si>
  <si>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</si>
  <si>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</si>
  <si>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</si>
  <si>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</si>
  <si>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</si>
  <si>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</si>
  <si>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</si>
  <si>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</si>
  <si>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</si>
  <si>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</si>
  <si>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</si>
  <si>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</si>
  <si>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</si>
  <si>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</si>
  <si>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</si>
  <si>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</si>
  <si>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</si>
  <si>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</si>
  <si>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</si>
  <si>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</si>
  <si>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</si>
  <si>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</si>
  <si>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</si>
  <si>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</si>
  <si>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</si>
  <si>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</si>
  <si>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</si>
  <si>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</si>
  <si>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</si>
  <si>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</si>
  <si>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</si>
  <si>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</si>
  <si>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</si>
  <si>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</si>
  <si>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</si>
  <si>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</si>
  <si>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</si>
  <si>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</si>
  <si>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</si>
  <si>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</si>
  <si>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</si>
  <si>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</si>
  <si>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</si>
  <si>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</si>
  <si>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</si>
  <si>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</si>
  <si>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</si>
  <si>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</si>
  <si>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</si>
  <si>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</si>
  <si>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</si>
  <si>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</si>
  <si>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</si>
  <si>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</si>
  <si>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</si>
  <si>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</si>
  <si>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</si>
  <si>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</si>
  <si>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</si>
  <si>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</si>
  <si>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</si>
  <si>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</si>
  <si>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</si>
  <si>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</si>
  <si>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</si>
  <si>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</si>
  <si>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</si>
  <si>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</si>
  <si>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</si>
  <si>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</si>
  <si>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</si>
  <si>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</si>
  <si>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</si>
  <si>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</si>
  <si>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</si>
  <si>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</si>
  <si>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</si>
  <si>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</si>
  <si>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</si>
  <si>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</si>
  <si>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</si>
  <si>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</si>
  <si>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</si>
  <si>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</si>
  <si>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</si>
  <si>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</si>
  <si>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</si>
  <si>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</si>
  <si>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</si>
  <si>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</si>
  <si>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</si>
  <si>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</si>
  <si>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</si>
  <si>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</si>
  <si>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</si>
  <si>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</si>
  <si>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</si>
  <si>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</si>
  <si>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</si>
  <si>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</si>
  <si>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</si>
  <si>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</si>
  <si>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</si>
  <si>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</si>
  <si>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</si>
  <si>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</si>
  <si>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</si>
  <si>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</si>
  <si>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</si>
  <si>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</si>
  <si>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</si>
  <si>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</si>
  <si>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</si>
  <si>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</si>
  <si>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</si>
  <si>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</si>
  <si>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</si>
  <si>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</si>
  <si>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</si>
  <si>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</si>
  <si>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</si>
  <si>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</si>
  <si>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</si>
  <si>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</si>
  <si>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</si>
  <si>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</si>
  <si>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</si>
  <si>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</si>
  <si>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</si>
  <si>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</si>
  <si>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</si>
  <si>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</si>
  <si>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</si>
  <si>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</si>
  <si>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</si>
  <si>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</si>
  <si>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</si>
  <si>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</si>
  <si>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</si>
  <si>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</si>
  <si>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</si>
  <si>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</si>
  <si>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</si>
  <si>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</si>
  <si>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</si>
  <si>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</si>
  <si>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</si>
  <si>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</si>
  <si>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</si>
  <si>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</si>
  <si>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</si>
  <si>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</si>
  <si>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</si>
  <si>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</si>
  <si>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</si>
  <si>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</si>
  <si>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</si>
  <si>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</si>
  <si>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</si>
  <si>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</si>
  <si>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</si>
  <si>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</si>
  <si>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</si>
  <si>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</si>
  <si>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</si>
  <si>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</si>
  <si>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</si>
  <si>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</si>
  <si>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</si>
  <si>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</si>
  <si>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</si>
  <si>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</si>
  <si>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</si>
  <si>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</si>
  <si>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</si>
  <si>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</si>
  <si>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</si>
  <si>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</si>
  <si>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</si>
  <si>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</si>
  <si>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</si>
  <si>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</si>
  <si>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</si>
  <si>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</si>
  <si>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</si>
  <si>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</si>
  <si>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</si>
  <si>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</si>
  <si>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</si>
  <si>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</si>
  <si>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</si>
  <si>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</si>
  <si>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</si>
  <si>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</si>
  <si>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</si>
  <si>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</si>
  <si>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</si>
  <si>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</si>
  <si>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</si>
  <si>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</si>
  <si>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</si>
  <si>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</si>
  <si>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</si>
  <si>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</si>
  <si>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</si>
  <si>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</si>
  <si>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</si>
  <si>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</si>
  <si>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</si>
  <si>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</si>
  <si>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</si>
  <si>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</si>
  <si>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</si>
  <si>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</si>
  <si>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</si>
  <si>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</si>
  <si>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</si>
  <si>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</si>
  <si>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</si>
  <si>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</si>
  <si>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</si>
  <si>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</si>
  <si>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</si>
  <si>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</si>
  <si>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</si>
  <si>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</si>
  <si>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</si>
  <si>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</si>
  <si>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</si>
  <si>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</si>
  <si>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</si>
  <si>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</si>
  <si>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</si>
  <si>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</si>
  <si>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</si>
  <si>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</si>
  <si>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</si>
  <si>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</si>
  <si>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</si>
  <si>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</si>
  <si>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</si>
  <si>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</si>
  <si>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</si>
  <si>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</si>
  <si>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</si>
  <si>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</si>
  <si>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</si>
  <si>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</si>
  <si>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</si>
  <si>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</si>
  <si>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</si>
  <si>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</si>
  <si>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</si>
  <si>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</si>
  <si>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</si>
  <si>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</si>
  <si>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</si>
  <si>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</si>
  <si>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</si>
  <si>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</si>
  <si>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</si>
  <si>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</si>
  <si>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</si>
  <si>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</si>
  <si>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</si>
  <si>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</si>
  <si>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</si>
  <si>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</si>
  <si>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</si>
  <si>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</si>
  <si>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</si>
  <si>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</si>
  <si>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</si>
  <si>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</si>
  <si>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</si>
  <si>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</si>
  <si>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</si>
  <si>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</si>
  <si>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</si>
  <si>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</si>
  <si>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</si>
  <si>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</si>
  <si>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</si>
  <si>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</si>
  <si>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</si>
  <si>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</si>
  <si>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</si>
  <si>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</si>
  <si>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</si>
  <si>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</si>
  <si>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</si>
  <si>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</si>
  <si>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</si>
  <si>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</si>
  <si>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</si>
  <si>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</si>
  <si>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</si>
  <si>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</si>
  <si>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</si>
  <si>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</si>
  <si>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</si>
  <si>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</si>
  <si>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</si>
  <si>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</si>
  <si>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</si>
  <si>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</si>
  <si>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</si>
  <si>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</si>
  <si>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</si>
  <si>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</si>
  <si>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</si>
  <si>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</si>
  <si>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</si>
  <si>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</si>
  <si>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</si>
  <si>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</si>
  <si>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</si>
  <si>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</si>
  <si>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</si>
  <si>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</si>
  <si>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</si>
  <si>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</si>
  <si>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</si>
  <si>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</si>
  <si>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</si>
  <si>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</si>
  <si>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</si>
  <si>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</si>
  <si>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</si>
  <si>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</si>
  <si>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</si>
  <si>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</si>
  <si>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</si>
  <si>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</si>
  <si>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</si>
  <si>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</si>
  <si>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</si>
  <si>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</si>
  <si>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</si>
  <si>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</si>
  <si>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</si>
  <si>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</si>
  <si>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</si>
  <si>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</si>
  <si>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</si>
  <si>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</si>
  <si>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</si>
  <si>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</si>
  <si>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</si>
  <si>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</si>
  <si>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</si>
  <si>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</si>
  <si>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</si>
  <si>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</si>
  <si>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</si>
  <si>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</si>
  <si>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</si>
  <si>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</si>
  <si>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</si>
  <si>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</si>
  <si>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</si>
  <si>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</si>
  <si>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</si>
  <si>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</si>
  <si>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</si>
  <si>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</si>
  <si>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</si>
  <si>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</si>
  <si>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</si>
  <si>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</si>
  <si>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</si>
  <si>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</si>
  <si>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</si>
  <si>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</si>
  <si>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</si>
  <si>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</si>
  <si>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</si>
  <si>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</si>
  <si>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</si>
  <si>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</si>
  <si>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</si>
  <si>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</si>
  <si>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</si>
  <si>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</si>
  <si>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</si>
  <si>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</si>
  <si>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</si>
  <si>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</si>
  <si>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</si>
  <si>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</si>
  <si>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</si>
  <si>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</si>
  <si>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</si>
  <si>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</si>
  <si>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</si>
  <si>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</si>
  <si>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</si>
  <si>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</si>
  <si>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</si>
  <si>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</si>
  <si>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</si>
  <si>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</si>
  <si>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</si>
  <si>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</si>
  <si>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</si>
  <si>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</si>
  <si>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</si>
  <si>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</si>
  <si>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</si>
  <si>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</si>
  <si>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</si>
  <si>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</si>
  <si>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</si>
  <si>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</si>
  <si>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</si>
  <si>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</si>
  <si>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</si>
  <si>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</si>
  <si>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</si>
  <si>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</si>
  <si>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</si>
  <si>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</si>
  <si>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</si>
  <si>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</si>
  <si>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</si>
  <si>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</si>
  <si>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</si>
  <si>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</si>
  <si>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</si>
  <si>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</si>
  <si>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</si>
  <si>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</si>
  <si>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</si>
  <si>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</si>
  <si>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</si>
  <si>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</si>
  <si>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</si>
  <si>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</si>
  <si>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</si>
  <si>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</si>
  <si>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</si>
  <si>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</si>
  <si>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</si>
  <si>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</si>
  <si>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</si>
  <si>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</si>
  <si>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</si>
  <si>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</si>
  <si>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</si>
  <si>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</si>
  <si>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</si>
  <si>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</si>
  <si>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</si>
  <si>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</si>
  <si>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</si>
  <si>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</si>
  <si>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</si>
  <si>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</si>
  <si>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</si>
  <si>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</si>
  <si>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</si>
  <si>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</si>
  <si>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</si>
  <si>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</si>
  <si>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</si>
  <si>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</si>
  <si>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</si>
  <si>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</si>
  <si>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</si>
  <si>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</si>
  <si>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</si>
  <si>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</si>
  <si>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</si>
  <si>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</si>
  <si>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</si>
  <si>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</si>
  <si>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</si>
  <si>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</si>
  <si>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</si>
  <si>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</si>
  <si>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</si>
  <si>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</si>
  <si>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</si>
  <si>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</si>
  <si>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</si>
  <si>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</si>
  <si>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</si>
  <si>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</si>
  <si>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</si>
  <si>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</si>
  <si>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</si>
  <si>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</si>
  <si>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</si>
  <si>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</si>
  <si>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</si>
  <si>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</si>
  <si>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</si>
  <si>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</si>
  <si>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</si>
  <si>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</si>
  <si>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</si>
  <si>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</si>
  <si>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</si>
  <si>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</si>
  <si>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</si>
  <si>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</si>
  <si>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</si>
  <si>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</si>
  <si>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</si>
  <si>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</si>
  <si>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</si>
  <si>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</si>
  <si>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</si>
  <si>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</si>
  <si>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</si>
  <si>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</si>
  <si>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</si>
  <si>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</si>
  <si>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</si>
  <si>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</si>
  <si>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</si>
  <si>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</si>
  <si>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</si>
  <si>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</si>
  <si>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</si>
  <si>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</si>
  <si>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</si>
  <si>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</si>
  <si>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</si>
  <si>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</si>
  <si>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</si>
  <si>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</si>
  <si>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</si>
  <si>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</si>
  <si>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</si>
  <si>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</si>
  <si>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</si>
  <si>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</si>
  <si>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</si>
  <si>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</si>
  <si>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</si>
  <si>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</si>
  <si>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</si>
  <si>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</si>
  <si>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</si>
  <si>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</si>
  <si>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</si>
  <si>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</si>
  <si>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</si>
  <si>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</si>
  <si>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</si>
  <si>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</si>
  <si>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</si>
  <si>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</si>
  <si>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</si>
  <si>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</si>
  <si>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</si>
  <si>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</si>
  <si>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</si>
  <si>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</si>
  <si>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</si>
  <si>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</si>
  <si>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</si>
  <si>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</si>
  <si>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</si>
  <si>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</si>
  <si>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</si>
  <si>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</si>
  <si>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</si>
  <si>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</si>
  <si>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</si>
  <si>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</si>
  <si>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</si>
  <si>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</si>
  <si>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</si>
  <si>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</si>
  <si>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</si>
  <si>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</si>
  <si>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</si>
  <si>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</si>
  <si>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</si>
  <si>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</si>
  <si>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</si>
  <si>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</si>
  <si>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</si>
  <si>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</si>
  <si>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</si>
  <si>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</si>
  <si>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</si>
  <si>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</si>
  <si>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</si>
  <si>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</si>
  <si>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</si>
  <si>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</si>
  <si>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</si>
  <si>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</si>
  <si>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</si>
  <si>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</si>
  <si>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</si>
  <si>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</si>
  <si>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</si>
  <si>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</si>
  <si>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</si>
  <si>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</si>
  <si>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</si>
  <si>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</si>
  <si>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</si>
  <si>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</si>
  <si>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</si>
  <si>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</si>
  <si>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</si>
  <si>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</si>
  <si>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</si>
  <si>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</si>
  <si>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</si>
  <si>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</si>
  <si>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</si>
  <si>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</si>
  <si>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</si>
  <si>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</si>
  <si>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</si>
  <si>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</si>
  <si>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</si>
  <si>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</si>
  <si>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</si>
  <si>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</si>
  <si>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</si>
  <si>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</si>
  <si>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</si>
  <si>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</si>
  <si>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</si>
  <si>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</si>
  <si>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</si>
  <si>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</si>
  <si>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</si>
  <si>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</si>
  <si>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</si>
  <si>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</si>
  <si>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</si>
  <si>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</si>
  <si>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</si>
  <si>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</si>
  <si>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</si>
  <si>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</si>
  <si>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</si>
  <si>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</si>
  <si>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</si>
  <si>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</si>
  <si>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</si>
  <si>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</si>
  <si>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</si>
  <si>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</si>
  <si>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</si>
  <si>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</si>
  <si>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</si>
  <si>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</si>
  <si>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</si>
  <si>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</si>
  <si>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</si>
  <si>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</si>
  <si>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</si>
  <si>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</si>
  <si>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</si>
  <si>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</si>
  <si>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</si>
  <si>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</si>
  <si>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</si>
  <si>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</si>
  <si>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</si>
  <si>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</si>
  <si>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</si>
  <si>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</si>
  <si>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</si>
  <si>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</si>
  <si>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</si>
  <si>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</si>
  <si>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</si>
  <si>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</si>
  <si>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</si>
  <si>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</si>
  <si>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</si>
  <si>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</si>
  <si>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</si>
  <si>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</si>
  <si>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</si>
  <si>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</si>
  <si>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</si>
  <si>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</si>
  <si>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</si>
  <si>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</si>
  <si>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</si>
  <si>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</si>
  <si>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</si>
  <si>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</si>
  <si>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</si>
  <si>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</si>
  <si>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</si>
  <si>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</si>
  <si>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</si>
  <si>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</si>
  <si>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</si>
  <si>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</si>
  <si>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</si>
  <si>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</si>
  <si>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</si>
  <si>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</si>
  <si>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</si>
  <si>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</si>
  <si>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</si>
  <si>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</si>
  <si>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</si>
  <si>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</si>
  <si>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</si>
  <si>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</si>
  <si>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</si>
  <si>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</si>
  <si>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</si>
  <si>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</si>
  <si>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</si>
  <si>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</si>
  <si>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</si>
  <si>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</si>
  <si>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</si>
  <si>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</si>
  <si>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</si>
  <si>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</si>
  <si>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</si>
  <si>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</si>
  <si>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</si>
  <si>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</si>
  <si>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</si>
  <si>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</si>
  <si>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</si>
  <si>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</si>
  <si>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</si>
  <si>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</si>
  <si>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</si>
  <si>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</si>
  <si>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</si>
  <si>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</si>
  <si>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</si>
  <si>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</si>
  <si>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</si>
  <si>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</si>
  <si>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</si>
  <si>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</si>
  <si>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</si>
  <si>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</si>
  <si>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</si>
  <si>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</si>
  <si>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</si>
  <si>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</si>
  <si>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</si>
  <si>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</si>
  <si>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</si>
  <si>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</si>
  <si>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</si>
  <si>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</si>
  <si>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</si>
  <si>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</si>
  <si>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</si>
  <si>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</si>
  <si>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</si>
  <si>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</si>
  <si>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</si>
  <si>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</si>
  <si>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</si>
  <si>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</si>
  <si>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</si>
  <si>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</si>
  <si>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</si>
  <si>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</si>
  <si>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</si>
  <si>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</si>
  <si>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</si>
  <si>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</si>
  <si>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</si>
  <si>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</si>
  <si>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</si>
  <si>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</si>
  <si>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</si>
  <si>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</si>
  <si>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</si>
  <si>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</si>
  <si>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</si>
  <si>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</si>
  <si>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</si>
  <si>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</si>
  <si>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</si>
  <si>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</si>
  <si>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</si>
  <si>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</si>
  <si>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</si>
  <si>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</si>
  <si>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</si>
  <si>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</si>
  <si>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</si>
  <si>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</si>
  <si>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</si>
  <si>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</si>
  <si>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</si>
  <si>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</si>
  <si>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</si>
  <si>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</si>
  <si>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</si>
  <si>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</si>
  <si>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</si>
  <si>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</si>
  <si>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</si>
  <si>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</si>
  <si>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</si>
  <si>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</si>
  <si>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</si>
  <si>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</si>
  <si>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</si>
  <si>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</si>
  <si>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</si>
  <si>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</si>
  <si>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</si>
  <si>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</si>
  <si>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</si>
  <si>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</si>
  <si>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</si>
  <si>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</si>
  <si>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</si>
  <si>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</si>
  <si>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</si>
  <si>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</si>
  <si>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</si>
  <si>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</si>
  <si>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</si>
  <si>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</si>
  <si>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</si>
  <si>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</si>
  <si>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</si>
  <si>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</si>
  <si>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</si>
  <si>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</si>
  <si>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</si>
  <si>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</si>
  <si>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</si>
  <si>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</si>
  <si>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</si>
  <si>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</si>
  <si>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</si>
  <si>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</si>
  <si>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</si>
  <si>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</si>
  <si>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</si>
  <si>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</si>
  <si>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</si>
  <si>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</si>
  <si>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</si>
  <si>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</si>
  <si>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</si>
  <si>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</si>
  <si>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</si>
  <si>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</si>
  <si>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</si>
  <si>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</si>
  <si>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</si>
  <si>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</si>
  <si>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</si>
  <si>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</si>
  <si>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</si>
  <si>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</si>
  <si>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</si>
  <si>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</si>
  <si>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</si>
  <si>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</si>
  <si>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</si>
  <si>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</si>
  <si>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</si>
  <si>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</si>
  <si>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</si>
  <si>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</si>
  <si>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</si>
  <si>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</si>
  <si>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</si>
  <si>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</si>
  <si>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</si>
  <si>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</si>
  <si>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</si>
  <si>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</si>
  <si>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</si>
  <si>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</si>
  <si>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</si>
  <si>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</si>
  <si>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</si>
  <si>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</si>
  <si>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</si>
  <si>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</si>
  <si>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</si>
  <si>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</si>
  <si>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</si>
  <si>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</si>
  <si>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</si>
  <si>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</si>
  <si>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</si>
  <si>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</si>
  <si>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</si>
  <si>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</si>
  <si>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</si>
  <si>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</si>
  <si>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</si>
  <si>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</si>
  <si>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</si>
  <si>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</si>
  <si>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</si>
  <si>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</si>
  <si>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</si>
  <si>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</si>
  <si>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</si>
  <si>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</si>
  <si>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</si>
  <si>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</si>
  <si>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</si>
  <si>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</si>
  <si>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</si>
  <si>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</si>
  <si>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</si>
  <si>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</si>
  <si>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</si>
  <si>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</si>
  <si>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</si>
  <si>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</si>
  <si>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</si>
  <si>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</si>
  <si>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</si>
  <si>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</si>
  <si>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</si>
  <si>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</si>
  <si>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</si>
  <si>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</si>
  <si>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</si>
  <si>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</si>
  <si>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</si>
  <si>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</si>
  <si>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</si>
  <si>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</si>
  <si>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</si>
  <si>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</si>
  <si>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</si>
  <si>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</si>
  <si>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</si>
  <si>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</si>
  <si>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</si>
  <si>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</si>
  <si>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</si>
  <si>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</si>
  <si>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</si>
  <si>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</si>
  <si>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</si>
  <si>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</si>
  <si>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</si>
  <si>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</si>
  <si>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</si>
  <si>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</si>
  <si>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</si>
  <si>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</si>
  <si>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</si>
  <si>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</si>
  <si>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</si>
  <si>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</si>
  <si>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</si>
  <si>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</si>
  <si>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</si>
  <si>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</si>
  <si>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</si>
  <si>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</si>
  <si>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</si>
  <si>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</si>
  <si>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</si>
  <si>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</si>
  <si>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</si>
  <si>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</si>
  <si>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</si>
  <si>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</si>
  <si>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</si>
  <si>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</si>
  <si>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</si>
  <si>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</si>
  <si>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</si>
  <si>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</si>
  <si>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</si>
  <si>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</si>
  <si>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</si>
  <si>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</si>
  <si>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</si>
  <si>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</si>
  <si>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</si>
  <si>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</si>
  <si>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</si>
  <si>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</si>
  <si>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</si>
  <si>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</si>
  <si>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</si>
  <si>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</si>
  <si>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</si>
  <si>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</si>
  <si>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</si>
  <si>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</si>
  <si>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</si>
  <si>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</si>
  <si>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</si>
  <si>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</si>
  <si>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</si>
  <si>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</si>
  <si>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</si>
  <si>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</si>
  <si>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</si>
  <si>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</si>
  <si>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</si>
  <si>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</si>
  <si>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</si>
  <si>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</si>
  <si>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</si>
  <si>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</si>
  <si>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</si>
  <si>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</si>
  <si>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</si>
  <si>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</si>
  <si>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</si>
  <si>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</si>
  <si>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</si>
  <si>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</si>
  <si>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</si>
  <si>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</si>
  <si>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</si>
  <si>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</si>
  <si>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</si>
  <si>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</si>
  <si>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</si>
  <si>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</si>
  <si>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</si>
  <si>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</si>
  <si>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</si>
  <si>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</si>
  <si>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</si>
  <si>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</si>
  <si>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</si>
  <si>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</si>
  <si>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</si>
  <si>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</si>
  <si>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</si>
  <si>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</si>
  <si>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</si>
  <si>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</si>
  <si>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</si>
  <si>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</si>
  <si>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</si>
  <si>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</si>
  <si>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</si>
  <si>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</si>
  <si>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</si>
  <si>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</si>
  <si>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</si>
  <si>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</si>
  <si>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</si>
  <si>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</si>
  <si>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</si>
  <si>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</si>
  <si>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</si>
  <si>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</si>
  <si>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</si>
  <si>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</si>
  <si>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</si>
  <si>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</si>
  <si>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</si>
  <si>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</si>
  <si>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</si>
  <si>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</si>
  <si>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</si>
  <si>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</si>
  <si>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</si>
  <si>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</si>
  <si>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</si>
  <si>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</si>
  <si>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</si>
  <si>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</si>
  <si>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</si>
  <si>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</si>
  <si>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</si>
  <si>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</si>
  <si>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</si>
  <si>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</si>
  <si>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</si>
  <si>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</si>
  <si>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</si>
  <si>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</si>
  <si>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</si>
  <si>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</si>
  <si>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</si>
  <si>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</si>
  <si>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</si>
  <si>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</si>
  <si>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</si>
  <si>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</si>
  <si>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</si>
  <si>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</si>
  <si>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</si>
  <si>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</si>
  <si>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</si>
  <si>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</si>
  <si>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</si>
  <si>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</si>
  <si>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</si>
  <si>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</si>
  <si>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</si>
  <si>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</si>
  <si>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</si>
  <si>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</si>
  <si>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</si>
  <si>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</si>
  <si>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</si>
  <si>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</si>
  <si>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</si>
  <si>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</si>
  <si>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</si>
  <si>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</si>
  <si>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</si>
  <si>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</si>
  <si>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</si>
  <si>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</si>
  <si>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</si>
  <si>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</si>
  <si>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</si>
  <si>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</si>
  <si>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</si>
  <si>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</si>
  <si>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</si>
  <si>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</si>
  <si>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</si>
  <si>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</si>
  <si>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</si>
  <si>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</si>
  <si>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</si>
  <si>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</si>
  <si>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</si>
  <si>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</si>
  <si>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</si>
  <si>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</si>
  <si>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</si>
  <si>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</si>
  <si>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</si>
  <si>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</si>
  <si>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</si>
  <si>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</si>
  <si>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</si>
  <si>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</si>
  <si>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</si>
  <si>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</si>
  <si>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</si>
  <si>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</si>
  <si>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</si>
  <si>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</si>
  <si>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</si>
  <si>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</si>
  <si>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</si>
  <si>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</si>
  <si>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</si>
  <si>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</si>
  <si>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</si>
  <si>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</si>
  <si>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</si>
  <si>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</si>
  <si>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</si>
  <si>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</si>
  <si>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</si>
  <si>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</si>
  <si>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</si>
  <si>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</si>
  <si>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</si>
  <si>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</si>
  <si>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</si>
  <si>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</si>
  <si>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</si>
  <si>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</si>
  <si>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</si>
  <si>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</si>
  <si>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</si>
  <si>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</si>
  <si>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</si>
  <si>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</si>
  <si>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</si>
  <si>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</si>
  <si>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</si>
  <si>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</si>
  <si>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</si>
  <si>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</si>
  <si>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</si>
  <si>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</si>
  <si>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</si>
  <si>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</si>
  <si>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</si>
  <si>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</si>
  <si>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</si>
  <si>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</si>
  <si>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</si>
  <si>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</si>
  <si>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</si>
  <si>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</si>
  <si>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</si>
  <si>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</si>
  <si>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</si>
  <si>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</si>
  <si>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</si>
  <si>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</si>
  <si>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</si>
  <si>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</si>
  <si>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</si>
  <si>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</si>
  <si>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</si>
  <si>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</si>
  <si>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</si>
  <si>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</si>
  <si>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</si>
  <si>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</si>
  <si>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</si>
  <si>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</si>
  <si>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</si>
  <si>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</si>
  <si>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</si>
  <si>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</si>
  <si>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</si>
  <si>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</si>
  <si>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</si>
  <si>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</si>
  <si>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</si>
  <si>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</si>
  <si>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</si>
  <si>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</si>
  <si>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</si>
  <si>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</si>
  <si>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</si>
  <si>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</si>
  <si>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</si>
  <si>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</si>
  <si>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</si>
  <si>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</si>
  <si>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</si>
  <si>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</si>
  <si>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</si>
  <si>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</si>
  <si>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</si>
  <si>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</si>
  <si>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</si>
  <si>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</si>
  <si>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</si>
  <si>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</si>
  <si>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</si>
  <si>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</si>
  <si>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</si>
  <si>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</si>
  <si>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</si>
  <si>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</si>
  <si>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</si>
  <si>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</si>
  <si>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</si>
  <si>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</si>
  <si>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</si>
  <si>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</si>
  <si>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</si>
  <si>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</si>
  <si>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</si>
  <si>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</si>
  <si>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</si>
  <si>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</si>
  <si>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</si>
  <si>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</si>
  <si>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</si>
  <si>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</si>
  <si>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</si>
  <si>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</si>
  <si>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</si>
  <si>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</si>
  <si>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</si>
  <si>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</si>
  <si>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</si>
  <si>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</si>
  <si>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</si>
  <si>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</si>
  <si>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</si>
  <si>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</si>
  <si>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</si>
  <si>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</si>
  <si>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</si>
  <si>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</si>
  <si>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</si>
  <si>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</si>
  <si>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</si>
  <si>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</si>
  <si>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</si>
  <si>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</si>
  <si>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</si>
  <si>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</si>
  <si>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</si>
  <si>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</si>
  <si>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</si>
  <si>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</si>
  <si>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</si>
  <si>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</si>
  <si>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</si>
  <si>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</si>
  <si>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</si>
  <si>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</si>
  <si>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</si>
  <si>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</si>
  <si>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</si>
  <si>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</si>
  <si>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</si>
  <si>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</si>
  <si>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</si>
  <si>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</si>
  <si>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</si>
  <si>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</si>
  <si>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</si>
  <si>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</si>
  <si>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</si>
  <si>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</si>
  <si>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</si>
  <si>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</si>
  <si>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</si>
  <si>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</si>
  <si>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</si>
  <si>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</si>
  <si>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</si>
  <si>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</si>
  <si>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</si>
  <si>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</si>
  <si>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</si>
  <si>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</si>
  <si>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</si>
  <si>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</si>
  <si>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</si>
  <si>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</si>
  <si>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</si>
  <si>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</si>
  <si>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</si>
  <si>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</si>
  <si>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</si>
  <si>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</si>
  <si>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</si>
  <si>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</si>
  <si>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</si>
  <si>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</si>
  <si>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</si>
  <si>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</si>
  <si>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</si>
  <si>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</si>
  <si>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</si>
  <si>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</si>
  <si>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</si>
  <si>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</si>
  <si>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</si>
  <si>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</si>
  <si>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</si>
  <si>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</si>
  <si>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</si>
  <si>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</si>
  <si>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</si>
  <si>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</si>
  <si>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</si>
  <si>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</si>
  <si>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</si>
  <si>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</si>
  <si>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</si>
  <si>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</si>
  <si>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</si>
  <si>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</si>
  <si>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</si>
  <si>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</si>
  <si>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</si>
  <si>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</si>
  <si>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</si>
  <si>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</si>
  <si>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</si>
  <si>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</si>
  <si>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</si>
  <si>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</si>
  <si>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</si>
  <si>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</si>
  <si>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</si>
  <si>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</si>
  <si>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</si>
  <si>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</si>
  <si>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</si>
  <si>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</si>
  <si>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</si>
  <si>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</si>
  <si>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</si>
  <si>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</si>
  <si>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</si>
  <si>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</si>
  <si>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</si>
  <si>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</si>
  <si>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</si>
  <si>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</si>
  <si>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</si>
  <si>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</si>
  <si>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</si>
  <si>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</si>
  <si>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</si>
  <si>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</si>
  <si>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</si>
  <si>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</si>
  <si>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</si>
  <si>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</si>
  <si>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</si>
  <si>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</si>
  <si>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</si>
  <si>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</si>
  <si>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</si>
  <si>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</si>
  <si>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</si>
  <si>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</si>
  <si>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</si>
  <si>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</si>
  <si>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</si>
  <si>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</si>
  <si>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</si>
  <si>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</si>
  <si>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</si>
  <si>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</si>
  <si>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</si>
  <si>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</si>
  <si>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</si>
  <si>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</si>
  <si>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</si>
  <si>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</si>
  <si>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</si>
  <si>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</si>
  <si>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</si>
  <si>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</si>
  <si>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</si>
  <si>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</si>
  <si>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</si>
  <si>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</si>
  <si>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</si>
  <si>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</si>
  <si>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</si>
  <si>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</si>
  <si>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</si>
  <si>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</si>
  <si>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</si>
  <si>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</si>
  <si>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</si>
  <si>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</si>
  <si>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</si>
  <si>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</si>
  <si>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</si>
  <si>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</si>
  <si>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</si>
  <si>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</si>
  <si>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</si>
  <si>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</si>
  <si>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</si>
  <si>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</si>
  <si>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</si>
  <si>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</si>
  <si>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</si>
  <si>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</si>
  <si>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</si>
  <si>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</si>
  <si>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</si>
  <si>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</si>
  <si>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</si>
  <si>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</si>
  <si>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</si>
  <si>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</si>
  <si>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</si>
  <si>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</si>
  <si>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</si>
  <si>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</si>
  <si>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</si>
  <si>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</si>
  <si>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</si>
  <si>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</si>
  <si>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</si>
  <si>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</si>
  <si>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</si>
  <si>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</si>
  <si>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</si>
  <si>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</si>
  <si>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</si>
  <si>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</si>
  <si>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</si>
  <si>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</si>
  <si>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</si>
  <si>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</si>
  <si>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</si>
  <si>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</si>
  <si>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</si>
  <si>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</si>
  <si>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</si>
  <si>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</si>
  <si>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</si>
  <si>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</si>
  <si>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</si>
  <si>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</si>
  <si>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</si>
  <si>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</si>
  <si>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</si>
  <si>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</si>
  <si>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</si>
  <si>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</si>
  <si>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</si>
  <si>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</si>
  <si>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</si>
  <si>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</si>
  <si>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</si>
  <si>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</si>
  <si>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</si>
  <si>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</si>
  <si>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</si>
  <si>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</si>
  <si>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</si>
  <si>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</si>
  <si>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</si>
  <si>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</si>
  <si>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</si>
  <si>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</si>
  <si>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</si>
  <si>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</si>
  <si>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</si>
  <si>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</si>
  <si>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</si>
  <si>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</si>
  <si>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</si>
  <si>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</si>
  <si>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</si>
  <si>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</si>
  <si>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</si>
  <si>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</si>
  <si>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</si>
  <si>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</si>
  <si>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</si>
  <si>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</si>
  <si>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</si>
  <si>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</si>
  <si>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</si>
  <si>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</si>
  <si>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</si>
  <si>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</si>
  <si>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</si>
  <si>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</si>
  <si>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</si>
  <si>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</si>
  <si>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</si>
  <si>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</si>
  <si>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</si>
  <si>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</si>
  <si>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</si>
  <si>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</si>
  <si>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</si>
  <si>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</si>
  <si>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</si>
  <si>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</si>
  <si>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</si>
  <si>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</si>
  <si>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</si>
  <si>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</si>
  <si>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</si>
  <si>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</si>
  <si>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</si>
  <si>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</si>
  <si>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</si>
  <si>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</si>
  <si>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</si>
  <si>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</si>
  <si>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</si>
  <si>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</si>
  <si>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</si>
  <si>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</si>
  <si>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</si>
  <si>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</si>
  <si>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</si>
  <si>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</si>
  <si>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</si>
  <si>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</si>
  <si>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</si>
  <si>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</si>
  <si>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</si>
  <si>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</si>
  <si>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</si>
  <si>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</si>
  <si>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</si>
  <si>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</si>
  <si>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</si>
  <si>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</si>
  <si>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</si>
  <si>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</si>
  <si>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</si>
  <si>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</si>
  <si>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</si>
  <si>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</si>
  <si>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</si>
  <si>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</si>
  <si>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</si>
  <si>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</si>
  <si>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</si>
  <si>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</si>
  <si>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</si>
  <si>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</si>
  <si>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</si>
  <si>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</si>
  <si>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</si>
  <si>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</si>
  <si>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</si>
  <si>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</si>
  <si>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</si>
  <si>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</si>
  <si>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</si>
  <si>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</si>
  <si>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</si>
  <si>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</si>
  <si>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</si>
  <si>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</si>
  <si>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</si>
  <si>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</si>
  <si>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</si>
  <si>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</si>
  <si>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</si>
  <si>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</si>
  <si>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</si>
  <si>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</si>
  <si>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</si>
  <si>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</si>
  <si>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</si>
  <si>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</si>
  <si>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</si>
  <si>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</si>
  <si>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</si>
  <si>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</si>
  <si>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</si>
  <si>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</si>
  <si>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</si>
  <si>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</si>
  <si>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</si>
  <si>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</si>
  <si>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</si>
  <si>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</si>
  <si>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</si>
  <si>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</si>
  <si>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</si>
  <si>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</si>
  <si>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</si>
  <si>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</si>
  <si>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</si>
  <si>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</si>
  <si>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</si>
  <si>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</si>
  <si>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</si>
  <si>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</si>
  <si>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</si>
  <si>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</si>
  <si>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</si>
  <si>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</si>
  <si>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</si>
  <si>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</si>
  <si>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</si>
  <si>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</si>
  <si>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</si>
  <si>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</si>
  <si>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</si>
  <si>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</si>
  <si>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</si>
  <si>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</si>
  <si>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</si>
  <si>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</si>
  <si>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</si>
  <si>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</si>
  <si>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</si>
  <si>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</si>
  <si>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</si>
  <si>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</si>
  <si>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</si>
  <si>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</si>
  <si>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</si>
  <si>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</si>
  <si>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</si>
  <si>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</si>
  <si>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</si>
  <si>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</si>
  <si>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</si>
  <si>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</si>
  <si>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</si>
  <si>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</si>
  <si>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</si>
  <si>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</si>
  <si>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</si>
  <si>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</si>
  <si>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</si>
  <si>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</si>
  <si>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</si>
  <si>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</si>
  <si>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</si>
  <si>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</si>
  <si>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</si>
  <si>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</si>
  <si>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</si>
  <si>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</si>
  <si>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</si>
  <si>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</si>
  <si>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</si>
  <si>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</si>
  <si>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</si>
  <si>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</si>
  <si>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</si>
  <si>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</si>
  <si>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</si>
  <si>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</si>
  <si>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</si>
  <si>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</si>
  <si>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</si>
  <si>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</si>
  <si>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</si>
  <si>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</si>
  <si>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</si>
  <si>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</si>
  <si>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</si>
  <si>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</si>
  <si>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</si>
  <si>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</si>
  <si>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</si>
  <si>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</si>
  <si>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</si>
  <si>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</si>
  <si>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</si>
  <si>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</si>
  <si>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</si>
  <si>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</si>
  <si>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</si>
  <si>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</si>
  <si>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</si>
  <si>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</si>
  <si>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</si>
  <si>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</si>
  <si>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</si>
  <si>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</si>
  <si>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</si>
  <si>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</si>
  <si>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</si>
  <si>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</si>
  <si>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</si>
  <si>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</si>
  <si>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</si>
  <si>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</si>
  <si>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</si>
  <si>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</si>
  <si>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</si>
  <si>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</si>
  <si>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</si>
  <si>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</si>
  <si>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</si>
  <si>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</si>
  <si>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</si>
  <si>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</si>
  <si>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</si>
  <si>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</si>
  <si>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</si>
  <si>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</si>
  <si>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</si>
  <si>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</si>
  <si>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</si>
  <si>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</si>
  <si>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</si>
  <si>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</si>
  <si>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</si>
  <si>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</si>
  <si>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</si>
  <si>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</si>
  <si>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</si>
  <si>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</si>
  <si>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</si>
  <si>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</si>
  <si>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</si>
  <si>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</si>
  <si>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</si>
  <si>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</si>
  <si>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</si>
  <si>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</si>
  <si>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</si>
  <si>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</si>
  <si>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</si>
  <si>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</si>
  <si>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</si>
  <si>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</si>
  <si>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</si>
  <si>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</si>
  <si>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</si>
  <si>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</si>
  <si>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</si>
  <si>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</si>
  <si>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</si>
  <si>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</si>
  <si>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</si>
  <si>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</si>
  <si>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</si>
  <si>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</si>
  <si>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</si>
  <si>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</si>
  <si>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</si>
  <si>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</si>
  <si>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</si>
  <si>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</si>
  <si>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</si>
  <si>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</si>
  <si>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</si>
  <si>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</si>
  <si>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</si>
  <si>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</si>
  <si>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</si>
  <si>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</si>
  <si>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</si>
  <si>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</si>
  <si>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</si>
  <si>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</si>
  <si>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</si>
  <si>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</si>
  <si>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</si>
  <si>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</si>
  <si>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</si>
  <si>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</si>
  <si>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</si>
  <si>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</si>
  <si>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</si>
  <si>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</si>
  <si>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</si>
  <si>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</si>
  <si>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</si>
  <si>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</si>
  <si>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</si>
  <si>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</si>
  <si>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</si>
  <si>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</si>
  <si>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</si>
  <si>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</si>
  <si>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</si>
  <si>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</si>
  <si>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</si>
  <si>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</si>
  <si>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</si>
  <si>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</si>
  <si>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</si>
  <si>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</si>
  <si>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</si>
  <si>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</si>
  <si>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</si>
  <si>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</si>
  <si>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</si>
  <si>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</si>
  <si>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</si>
  <si>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</si>
  <si>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</si>
  <si>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</si>
  <si>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</si>
  <si>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</si>
  <si>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</si>
  <si>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</si>
  <si>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</si>
  <si>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</si>
  <si>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</si>
  <si>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</si>
  <si>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</si>
  <si>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</si>
  <si>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</si>
  <si>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</si>
  <si>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</si>
  <si>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</si>
  <si>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</si>
  <si>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</si>
  <si>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</si>
  <si>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</si>
  <si>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</si>
  <si>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</si>
  <si>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</si>
  <si>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</si>
  <si>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</si>
  <si>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</si>
  <si>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</si>
  <si>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</si>
  <si>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</si>
  <si>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</si>
  <si>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</si>
  <si>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</si>
  <si>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</si>
  <si>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</si>
  <si>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</si>
  <si>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</si>
  <si>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</si>
  <si>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</si>
  <si>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</si>
  <si>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</si>
  <si>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</si>
  <si>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</si>
  <si>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</si>
  <si>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</si>
  <si>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</si>
  <si>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</si>
  <si>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</si>
  <si>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</si>
  <si>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</si>
  <si>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</si>
  <si>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</si>
  <si>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</si>
  <si>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</si>
  <si>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</si>
  <si>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</si>
  <si>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</si>
  <si>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</si>
  <si>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</si>
  <si>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</si>
  <si>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</si>
  <si>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</si>
  <si>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</si>
  <si>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</si>
  <si>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</si>
  <si>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</si>
  <si>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</si>
  <si>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</si>
  <si>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</si>
  <si>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</si>
  <si>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</si>
  <si>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</si>
  <si>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</si>
  <si>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</si>
  <si>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</si>
  <si>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</si>
  <si>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</si>
  <si>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</si>
  <si>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</si>
  <si>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</si>
  <si>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</si>
  <si>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</si>
  <si>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</si>
  <si>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</si>
  <si>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</si>
  <si>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</si>
  <si>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</si>
  <si>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</si>
  <si>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</si>
  <si>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</si>
  <si>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</si>
  <si>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</si>
  <si>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</si>
  <si>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</si>
  <si>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</si>
  <si>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</si>
  <si>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</si>
  <si>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</si>
  <si>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</si>
  <si>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</si>
  <si>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</si>
  <si>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</si>
  <si>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</si>
  <si>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</si>
  <si>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</si>
  <si>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</si>
  <si>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</si>
  <si>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</si>
  <si>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</si>
  <si>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</si>
  <si>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</si>
  <si>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</si>
  <si>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</si>
  <si>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</si>
  <si>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</si>
  <si>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</si>
  <si>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</si>
  <si>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</si>
  <si>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</si>
  <si>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</si>
  <si>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</si>
  <si>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</si>
  <si>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</si>
  <si>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</si>
  <si>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</si>
  <si>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</si>
  <si>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</si>
  <si>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</si>
  <si>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</si>
  <si>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</si>
  <si>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</si>
  <si>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</si>
  <si>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</si>
  <si>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</si>
  <si>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</si>
  <si>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</si>
  <si>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</si>
  <si>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</si>
  <si>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</si>
  <si>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</si>
  <si>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</si>
  <si>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</si>
  <si>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</si>
  <si>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</si>
  <si>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</si>
  <si>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</si>
  <si>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</si>
  <si>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</si>
  <si>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</si>
  <si>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</si>
  <si>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</si>
  <si>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</si>
  <si>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</si>
  <si>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</si>
  <si>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</si>
  <si>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</si>
  <si>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</si>
  <si>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</si>
  <si>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</si>
  <si>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</si>
  <si>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</si>
  <si>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</si>
  <si>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</si>
  <si>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</si>
  <si>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</si>
  <si>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</si>
  <si>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</si>
  <si>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</si>
  <si>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</si>
  <si>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</si>
  <si>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</si>
  <si>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</si>
  <si>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</si>
  <si>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</si>
  <si>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</si>
  <si>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</si>
  <si>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</si>
  <si>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</si>
  <si>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</si>
  <si>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</si>
  <si>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</si>
  <si>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</si>
  <si>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</si>
  <si>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</si>
  <si>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</si>
  <si>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</si>
  <si>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</si>
  <si>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</si>
  <si>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</si>
  <si>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</si>
  <si>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</si>
  <si>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</si>
  <si>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</si>
  <si>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</si>
  <si>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</si>
  <si>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</si>
  <si>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</si>
  <si>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</si>
  <si>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</si>
  <si>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</si>
  <si>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</si>
  <si>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</si>
  <si>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</si>
  <si>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</si>
  <si>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</si>
  <si>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</si>
  <si>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</si>
  <si>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</si>
  <si>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</si>
  <si>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</si>
  <si>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</si>
  <si>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</si>
  <si>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</si>
  <si>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</si>
  <si>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</si>
  <si>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</si>
  <si>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</si>
  <si>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</si>
  <si>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</si>
  <si>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</si>
  <si>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</si>
  <si>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</si>
  <si>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</si>
  <si>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</si>
  <si>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</si>
  <si>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</si>
  <si>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</si>
  <si>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</si>
  <si>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</si>
  <si>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</si>
  <si>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</si>
  <si>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</si>
  <si>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</si>
  <si>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</si>
  <si>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</si>
  <si>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</si>
  <si>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</si>
  <si>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</si>
  <si>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</si>
  <si>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</si>
  <si>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</si>
  <si>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</si>
  <si>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</si>
  <si>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</si>
  <si>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</si>
  <si>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</si>
  <si>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</si>
  <si>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</si>
  <si>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</si>
  <si>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</si>
  <si>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</si>
  <si>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</si>
  <si>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</si>
  <si>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</si>
  <si>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</si>
  <si>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</si>
  <si>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</si>
  <si>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</si>
  <si>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</si>
  <si>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</si>
  <si>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</si>
  <si>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</si>
  <si>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</si>
  <si>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</si>
  <si>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</si>
  <si>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</si>
  <si>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</si>
  <si>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</si>
  <si>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</si>
  <si>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</si>
  <si>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</si>
  <si>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</si>
  <si>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</si>
  <si>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</si>
  <si>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</si>
  <si>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</si>
  <si>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</si>
  <si>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</si>
  <si>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</si>
  <si>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</si>
  <si>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</si>
  <si>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</si>
  <si>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</si>
  <si>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</si>
  <si>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</si>
  <si>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</si>
  <si>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</si>
  <si>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</si>
  <si>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</si>
  <si>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</si>
  <si>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</si>
  <si>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</si>
  <si>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</si>
  <si>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</si>
  <si>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</si>
  <si>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</si>
  <si>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</si>
  <si>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</si>
  <si>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</si>
  <si>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</si>
  <si>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</si>
  <si>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</si>
  <si>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</si>
  <si>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</si>
  <si>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</si>
  <si>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</si>
  <si>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</si>
  <si>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</si>
  <si>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</si>
  <si>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</si>
  <si>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</si>
  <si>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</si>
  <si>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</si>
  <si>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</si>
  <si>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</si>
  <si>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</si>
  <si>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</si>
  <si>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</si>
  <si>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</si>
  <si>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</si>
  <si>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</si>
  <si>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</si>
  <si>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</si>
  <si>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</si>
  <si>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</si>
  <si>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</si>
  <si>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</si>
  <si>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</si>
  <si>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</si>
  <si>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</si>
  <si>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</si>
  <si>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</si>
  <si>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</si>
  <si>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</si>
  <si>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</si>
  <si>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</si>
  <si>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</si>
  <si>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</si>
  <si>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</si>
  <si>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</si>
  <si>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</si>
  <si>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</si>
  <si>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</si>
  <si>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</si>
  <si>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</si>
  <si>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</si>
  <si>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</si>
  <si>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</si>
  <si>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</si>
  <si>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</si>
  <si>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</si>
  <si>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</si>
  <si>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</si>
  <si>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</si>
  <si>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</si>
  <si>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</si>
  <si>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</si>
  <si>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</si>
  <si>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</si>
  <si>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</si>
  <si>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</si>
  <si>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</si>
  <si>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</si>
  <si>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</si>
  <si>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</si>
  <si>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</si>
  <si>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</si>
  <si>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</si>
  <si>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</si>
  <si>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</si>
  <si>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</si>
  <si>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</si>
  <si>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</si>
  <si>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</si>
  <si>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</si>
  <si>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</si>
  <si>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</si>
  <si>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</si>
  <si>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</si>
  <si>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</si>
  <si>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</si>
  <si>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</si>
  <si>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</si>
  <si>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</si>
  <si>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</si>
  <si>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</si>
  <si>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</si>
  <si>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</si>
  <si>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</si>
  <si>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</si>
  <si>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</si>
  <si>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</si>
  <si>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</si>
  <si>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</si>
  <si>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</si>
  <si>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</si>
  <si>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</si>
  <si>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</si>
  <si>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</si>
  <si>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</si>
  <si>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</si>
  <si>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</si>
  <si>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</si>
  <si>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</si>
  <si>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</si>
  <si>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</si>
  <si>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</si>
  <si>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</si>
  <si>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</si>
  <si>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</si>
  <si>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</si>
  <si>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</si>
  <si>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</si>
  <si>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</si>
  <si>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</si>
  <si>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</si>
  <si>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</si>
  <si>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</si>
  <si>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</si>
  <si>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</si>
  <si>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</si>
  <si>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</si>
  <si>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</si>
  <si>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</si>
  <si>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</si>
  <si>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</si>
  <si>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</si>
  <si>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</si>
  <si>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</si>
  <si>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</si>
  <si>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</si>
  <si>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</si>
  <si>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</si>
  <si>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</si>
  <si>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</si>
  <si>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</si>
  <si>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</si>
  <si>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</si>
  <si>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</si>
  <si>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</si>
  <si>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</si>
  <si>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</si>
  <si>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</si>
  <si>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</si>
  <si>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</si>
  <si>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</si>
  <si>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</si>
  <si>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</si>
  <si>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</si>
  <si>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</si>
  <si>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</si>
  <si>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</si>
  <si>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</si>
  <si>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</si>
  <si>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</si>
  <si>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</si>
  <si>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</si>
  <si>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</si>
  <si>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</si>
  <si>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</si>
  <si>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</si>
  <si>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</si>
  <si>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</si>
  <si>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</si>
  <si>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</si>
  <si>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</si>
  <si>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</si>
  <si>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</si>
  <si>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</si>
  <si>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</si>
  <si>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</si>
  <si>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</si>
  <si>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</si>
  <si>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</si>
  <si>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</si>
  <si>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</si>
  <si>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</si>
  <si>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</si>
  <si>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</si>
  <si>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</si>
  <si>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</si>
  <si>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</si>
  <si>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</si>
  <si>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</si>
  <si>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</si>
  <si>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</si>
  <si>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</si>
  <si>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</si>
  <si>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</si>
  <si>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</si>
  <si>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</si>
  <si>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</si>
  <si>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</si>
  <si>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</si>
  <si>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</si>
  <si>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</si>
  <si>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</si>
  <si>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</si>
  <si>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</si>
  <si>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</si>
  <si>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</si>
  <si>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</si>
  <si>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</si>
  <si>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</si>
  <si>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</si>
  <si>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</si>
  <si>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</si>
  <si>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</si>
  <si>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</si>
  <si>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</si>
  <si>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</si>
  <si>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</si>
  <si>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</si>
  <si>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</si>
  <si>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</si>
  <si>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</si>
  <si>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</si>
  <si>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</si>
  <si>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</si>
  <si>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</si>
  <si>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</si>
  <si>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</si>
  <si>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</si>
  <si>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</si>
  <si>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</si>
  <si>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</si>
  <si>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</si>
  <si>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</si>
  <si>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</si>
  <si>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</si>
  <si>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</si>
  <si>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</si>
  <si>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</si>
  <si>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</si>
  <si>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</si>
  <si>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</si>
  <si>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</si>
  <si>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</si>
  <si>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</si>
  <si>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</si>
  <si>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</si>
  <si>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</si>
  <si>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</si>
  <si>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</si>
  <si>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</si>
  <si>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</si>
  <si>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</si>
  <si>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</si>
  <si>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</si>
  <si>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</si>
  <si>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</si>
  <si>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</si>
  <si>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</si>
  <si>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</si>
  <si>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</si>
  <si>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</si>
  <si>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</si>
  <si>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</si>
  <si>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</si>
  <si>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</si>
  <si>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</si>
  <si>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</si>
  <si>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</si>
  <si>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</si>
  <si>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</si>
  <si>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</si>
  <si>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</si>
  <si>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</si>
  <si>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</si>
  <si>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</si>
  <si>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</si>
  <si>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</si>
  <si>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</si>
  <si>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</si>
  <si>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</si>
  <si>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</si>
  <si>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</si>
  <si>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</si>
  <si>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</si>
  <si>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</si>
  <si>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</si>
  <si>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</si>
  <si>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</si>
  <si>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</si>
  <si>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</si>
  <si>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</si>
  <si>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</si>
  <si>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</si>
  <si>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</si>
  <si>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</si>
  <si>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</si>
  <si>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</si>
  <si>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</si>
  <si>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</si>
  <si>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</si>
  <si>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</si>
  <si>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</si>
  <si>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</si>
  <si>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</si>
  <si>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</si>
  <si>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</si>
  <si>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</si>
  <si>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</si>
  <si>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</si>
  <si>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</si>
  <si>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</si>
  <si>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</si>
  <si>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</si>
  <si>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</si>
  <si>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</si>
  <si>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</si>
  <si>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</si>
  <si>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</si>
  <si>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</si>
  <si>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</si>
  <si>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</si>
  <si>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</si>
  <si>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</si>
  <si>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</si>
  <si>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</si>
  <si>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</si>
  <si>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</si>
  <si>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</si>
  <si>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</si>
  <si>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</si>
  <si>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</si>
  <si>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</si>
  <si>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</si>
  <si>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</si>
  <si>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</si>
  <si>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</si>
  <si>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</si>
  <si>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</si>
  <si>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</si>
  <si>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</si>
  <si>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</si>
  <si>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</si>
  <si>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</si>
  <si>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</si>
  <si>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</si>
  <si>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</si>
  <si>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</si>
  <si>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</si>
  <si>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</si>
  <si>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</si>
  <si>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</si>
  <si>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</si>
  <si>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</si>
  <si>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</si>
  <si>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</si>
  <si>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</si>
  <si>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</si>
  <si>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</si>
  <si>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</si>
  <si>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</si>
  <si>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</si>
  <si>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</si>
  <si>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</si>
  <si>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</si>
  <si>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</si>
  <si>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</si>
  <si>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</si>
  <si>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</si>
  <si>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</si>
  <si>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</si>
  <si>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</si>
  <si>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</si>
  <si>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</si>
  <si>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</si>
  <si>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</si>
  <si>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</si>
  <si>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</si>
  <si>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</si>
  <si>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</si>
  <si>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</si>
  <si>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</si>
  <si>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</si>
  <si>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</si>
  <si>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</si>
  <si>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</si>
  <si>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</si>
  <si>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</si>
  <si>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</si>
  <si>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</si>
  <si>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</si>
  <si>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</si>
  <si>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</si>
  <si>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</si>
  <si>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</si>
  <si>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</si>
  <si>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</si>
  <si>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</si>
  <si>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</si>
  <si>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</si>
  <si>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</si>
  <si>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</si>
  <si>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</si>
  <si>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</si>
  <si>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</si>
  <si>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</si>
  <si>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</si>
  <si>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</si>
  <si>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</si>
  <si>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</si>
  <si>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</si>
  <si>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</si>
  <si>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</si>
  <si>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</si>
  <si>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</si>
  <si>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</si>
  <si>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</si>
  <si>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</si>
  <si>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</si>
  <si>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</si>
  <si>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</si>
  <si>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</si>
  <si>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</si>
  <si>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</si>
  <si>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</si>
  <si>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</si>
  <si>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</si>
  <si>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</si>
  <si>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</si>
  <si>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</si>
  <si>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</si>
  <si>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</si>
  <si>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</si>
  <si>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</si>
  <si>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</si>
  <si>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</si>
  <si>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</si>
  <si>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</si>
  <si>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</si>
  <si>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</si>
  <si>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</si>
  <si>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</si>
  <si>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</si>
  <si>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</si>
  <si>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</si>
  <si>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</si>
  <si>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</si>
  <si>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</si>
  <si>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</si>
  <si>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</si>
  <si>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</si>
  <si>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</si>
  <si>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</si>
  <si>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</si>
  <si>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</si>
  <si>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</si>
  <si>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</si>
  <si>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</si>
  <si>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</si>
  <si>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</si>
  <si>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</si>
  <si>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</si>
  <si>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</si>
  <si>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</si>
  <si>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</si>
  <si>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</si>
  <si>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</si>
  <si>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</si>
  <si>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</si>
  <si>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</si>
  <si>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</si>
  <si>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</si>
  <si>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</si>
  <si>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</si>
  <si>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</si>
  <si>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</si>
  <si>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</si>
  <si>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</si>
  <si>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</si>
  <si>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</si>
  <si>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</si>
  <si>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</si>
  <si>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</si>
  <si>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</si>
  <si>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</si>
  <si>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</si>
  <si>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</si>
  <si>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</si>
  <si>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</si>
  <si>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</si>
  <si>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</si>
  <si>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</si>
  <si>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</si>
  <si>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</si>
  <si>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</si>
  <si>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</si>
  <si>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</si>
  <si>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</si>
  <si>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</si>
  <si>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</si>
  <si>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</si>
  <si>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</si>
  <si>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</si>
  <si>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</si>
  <si>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</si>
  <si>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</si>
  <si>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</si>
  <si>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</si>
  <si>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</si>
  <si>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</si>
  <si>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</si>
  <si>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</si>
  <si>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</si>
  <si>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</si>
  <si>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</si>
  <si>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</si>
  <si>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</si>
  <si>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</si>
  <si>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</si>
  <si>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</si>
  <si>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</si>
  <si>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</si>
  <si>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</si>
  <si>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</si>
  <si>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</si>
  <si>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</si>
  <si>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</si>
  <si>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</si>
  <si>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</si>
  <si>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</si>
  <si>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</si>
  <si>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</si>
  <si>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</si>
  <si>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</si>
  <si>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</si>
  <si>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</si>
  <si>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</si>
  <si>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</si>
  <si>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</si>
  <si>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</si>
  <si>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</si>
  <si>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</si>
  <si>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</si>
  <si>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</si>
  <si>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</si>
  <si>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</si>
  <si>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</si>
  <si>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</si>
  <si>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</si>
  <si>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</si>
  <si>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</si>
  <si>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</si>
  <si>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</si>
  <si>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</si>
  <si>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</si>
  <si>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</si>
  <si>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</si>
  <si>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</si>
  <si>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</si>
  <si>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</si>
  <si>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</si>
  <si>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</si>
  <si>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</si>
  <si>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</si>
  <si>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</si>
  <si>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</si>
  <si>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</si>
  <si>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</si>
  <si>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</si>
  <si>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</si>
  <si>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</si>
  <si>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</si>
  <si>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</si>
  <si>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</si>
  <si>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</si>
  <si>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</si>
  <si>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</si>
  <si>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</si>
  <si>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</si>
  <si>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</si>
  <si>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</si>
  <si>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</si>
  <si>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</si>
  <si>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</si>
  <si>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</si>
  <si>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</si>
  <si>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</si>
  <si>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</si>
  <si>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</si>
  <si>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</si>
  <si>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</si>
  <si>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</si>
  <si>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</si>
  <si>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</si>
  <si>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</si>
  <si>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</si>
  <si>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</si>
  <si>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</si>
  <si>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</si>
  <si>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</si>
  <si>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</si>
  <si>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</si>
  <si>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</si>
  <si>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</si>
  <si>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</si>
  <si>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</si>
  <si>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</si>
  <si>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</si>
  <si>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</si>
  <si>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</si>
  <si>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</si>
  <si>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</si>
  <si>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</si>
  <si>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</si>
  <si>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</si>
  <si>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</si>
  <si>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</si>
  <si>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</si>
  <si>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</si>
  <si>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</si>
  <si>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</si>
  <si>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</si>
  <si>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</si>
  <si>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</si>
  <si>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</si>
  <si>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</si>
  <si>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</si>
  <si>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</si>
  <si>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</si>
  <si>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</si>
  <si>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</si>
  <si>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</si>
  <si>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</si>
  <si>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</si>
  <si>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</si>
  <si>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</si>
  <si>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</si>
  <si>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</si>
  <si>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</si>
  <si>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</si>
  <si>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</si>
  <si>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</si>
  <si>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</si>
  <si>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</si>
  <si>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</si>
  <si>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</si>
  <si>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</si>
  <si>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</si>
  <si>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</si>
  <si>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</si>
  <si>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</si>
  <si>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</si>
  <si>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</si>
  <si>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</si>
  <si>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</si>
  <si>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</si>
  <si>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</si>
  <si>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</si>
  <si>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</si>
  <si>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</si>
  <si>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</si>
  <si>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</si>
  <si>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</si>
  <si>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</si>
  <si>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</si>
  <si>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</si>
  <si>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</si>
  <si>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</si>
  <si>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</si>
  <si>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</si>
  <si>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</si>
  <si>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</si>
  <si>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</si>
  <si>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</si>
  <si>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</si>
  <si>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</si>
  <si>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</si>
  <si>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</si>
  <si>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</si>
  <si>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</si>
  <si>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</si>
  <si>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</si>
  <si>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</si>
  <si>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</si>
  <si>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</si>
  <si>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</si>
  <si>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</si>
  <si>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</si>
  <si>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</si>
  <si>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</si>
  <si>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</si>
  <si>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</si>
  <si>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</si>
  <si>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</si>
  <si>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</si>
  <si>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</si>
  <si>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</si>
  <si>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</si>
  <si>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</si>
  <si>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</si>
  <si>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</si>
  <si>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</si>
  <si>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</si>
  <si>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</si>
  <si>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</si>
  <si>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</si>
  <si>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</si>
  <si>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</si>
  <si>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</si>
  <si>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</si>
  <si>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</si>
  <si>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</si>
  <si>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</si>
  <si>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</si>
  <si>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</si>
  <si>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</si>
  <si>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</si>
  <si>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</si>
  <si>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</si>
  <si>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</si>
  <si>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</si>
  <si>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</si>
  <si>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</si>
  <si>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</si>
  <si>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</si>
  <si>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</si>
  <si>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</si>
  <si>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</si>
  <si>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</si>
  <si>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</si>
  <si>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</si>
  <si>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</si>
  <si>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</si>
  <si>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</si>
  <si>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</si>
  <si>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</si>
  <si>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</si>
  <si>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</si>
  <si>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</si>
  <si>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</si>
  <si>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</si>
  <si>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</si>
  <si>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</si>
  <si>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</si>
  <si>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</si>
  <si>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</si>
  <si>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</si>
  <si>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</si>
  <si>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</si>
  <si>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</si>
  <si>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</si>
  <si>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</si>
  <si>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</si>
  <si>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</si>
  <si>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</si>
  <si>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</si>
  <si>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</si>
  <si>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</si>
  <si>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</si>
  <si>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</si>
  <si>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</si>
  <si>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</si>
  <si>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</si>
  <si>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</si>
  <si>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</si>
  <si>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</si>
  <si>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</si>
  <si>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</si>
  <si>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</si>
  <si>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</si>
  <si>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</si>
  <si>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</si>
  <si>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</si>
  <si>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</si>
  <si>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</si>
  <si>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</si>
  <si>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</si>
  <si>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</si>
  <si>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</si>
  <si>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</si>
  <si>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</si>
  <si>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</si>
  <si>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</si>
  <si>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</si>
  <si>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</si>
  <si>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</si>
  <si>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</si>
  <si>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</si>
  <si>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</si>
  <si>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</si>
  <si>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</si>
  <si>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</si>
  <si>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</si>
  <si>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</si>
  <si>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</si>
  <si>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</si>
  <si>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</si>
  <si>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</si>
  <si>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</si>
  <si>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</si>
  <si>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</si>
  <si>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</si>
  <si>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</si>
  <si>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</si>
  <si>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</si>
  <si>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</si>
  <si>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</si>
  <si>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</si>
  <si>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</si>
  <si>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</si>
  <si>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</si>
  <si>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</si>
  <si>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</si>
  <si>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</si>
  <si>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</si>
  <si>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</si>
  <si>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</si>
  <si>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</si>
  <si>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</si>
  <si>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</si>
  <si>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</si>
  <si>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</si>
  <si>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</si>
  <si>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</si>
  <si>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</si>
  <si>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</si>
  <si>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</si>
  <si>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</si>
  <si>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</si>
  <si>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</si>
  <si>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</si>
  <si>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</si>
  <si>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</si>
  <si>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</si>
  <si>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</si>
  <si>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</si>
  <si>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</si>
  <si>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</si>
  <si>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</si>
  <si>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</si>
  <si>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</si>
  <si>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</si>
  <si>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</si>
  <si>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</si>
  <si>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</si>
  <si>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</si>
  <si>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</si>
  <si>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</si>
  <si>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</si>
  <si>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</si>
  <si>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</si>
  <si>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</si>
  <si>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</si>
  <si>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</si>
  <si>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</si>
  <si>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</si>
  <si>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</si>
  <si>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</si>
  <si>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</si>
  <si>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</si>
  <si>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</si>
  <si>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</si>
  <si>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</si>
  <si>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</si>
  <si>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</si>
  <si>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</si>
  <si>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</si>
  <si>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</si>
  <si>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</si>
  <si>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</si>
  <si>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</si>
  <si>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</si>
  <si>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</si>
  <si>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</si>
  <si>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</si>
  <si>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</si>
  <si>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</si>
  <si>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</si>
  <si>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</si>
  <si>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</si>
  <si>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</si>
  <si>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</si>
  <si>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</si>
  <si>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</si>
  <si>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</si>
  <si>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</si>
  <si>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</si>
  <si>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</si>
  <si>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</si>
  <si>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</si>
  <si>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</si>
  <si>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</si>
  <si>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</si>
  <si>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</si>
  <si>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</si>
  <si>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</si>
  <si>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</si>
  <si>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</si>
  <si>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</si>
  <si>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</si>
  <si>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</si>
  <si>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</si>
  <si>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</si>
  <si>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</si>
  <si>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</si>
  <si>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</si>
  <si>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</si>
  <si>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</si>
  <si>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</si>
  <si>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</si>
  <si>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</si>
  <si>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</si>
  <si>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</si>
  <si>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</si>
  <si>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</si>
  <si>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</si>
  <si>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</si>
  <si>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</si>
  <si>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</si>
  <si>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</si>
  <si>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</si>
  <si>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</si>
  <si>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</si>
  <si>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</si>
  <si>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</si>
  <si>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</si>
  <si>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</si>
  <si>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</si>
  <si>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</si>
  <si>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</si>
  <si>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</si>
  <si>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</si>
  <si>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</si>
  <si>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</si>
  <si>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</si>
  <si>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</si>
  <si>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</si>
  <si>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</si>
  <si>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</si>
  <si>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</si>
  <si>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</si>
  <si>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</si>
  <si>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</si>
  <si>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</si>
  <si>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</si>
  <si>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</si>
  <si>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</si>
  <si>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</si>
  <si>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</si>
  <si>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</si>
  <si>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</si>
  <si>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</si>
  <si>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</si>
  <si>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</si>
  <si>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</si>
  <si>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</si>
  <si>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</si>
  <si>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</si>
  <si>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</si>
  <si>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</si>
  <si>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</si>
  <si>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</si>
  <si>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</si>
  <si>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</si>
  <si>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</si>
  <si>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</si>
  <si>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</si>
  <si>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</si>
  <si>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</si>
  <si>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</si>
  <si>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</si>
  <si>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</si>
  <si>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</si>
  <si>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</si>
  <si>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</si>
  <si>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</si>
  <si>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</si>
  <si>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</si>
  <si>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</si>
  <si>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</si>
  <si>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</si>
  <si>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</si>
  <si>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</si>
  <si>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</si>
  <si>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</si>
  <si>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</si>
  <si>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</si>
  <si>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</si>
  <si>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</si>
  <si>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</si>
  <si>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</si>
  <si>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</si>
  <si>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</si>
  <si>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</si>
  <si>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</si>
  <si>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</si>
  <si>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</si>
  <si>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</si>
  <si>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</si>
  <si>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</si>
  <si>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</si>
  <si>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</si>
  <si>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</si>
  <si>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</si>
  <si>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</si>
  <si>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</si>
  <si>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</si>
  <si>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</si>
  <si>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</si>
  <si>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</si>
  <si>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</si>
  <si>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</si>
  <si>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</si>
  <si>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</si>
  <si>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</si>
  <si>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</si>
  <si>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</si>
  <si>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</si>
  <si>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</si>
  <si>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</si>
  <si>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</si>
  <si>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</si>
  <si>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</si>
  <si>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</si>
  <si>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</si>
  <si>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</si>
  <si>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</si>
  <si>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</si>
  <si>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</si>
  <si>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</si>
  <si>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</si>
  <si>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</si>
  <si>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</si>
  <si>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</si>
  <si>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</si>
  <si>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</si>
  <si>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</si>
  <si>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</si>
  <si>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</si>
  <si>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</si>
  <si>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</si>
  <si>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</si>
  <si>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</si>
  <si>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</si>
  <si>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</si>
  <si>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</si>
  <si>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</si>
  <si>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</si>
  <si>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</si>
  <si>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</si>
  <si>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</si>
  <si>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</si>
  <si>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</si>
  <si>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</si>
  <si>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</si>
  <si>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</si>
  <si>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</si>
  <si>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</si>
  <si>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</si>
  <si>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</si>
  <si>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</si>
  <si>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</si>
  <si>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</si>
  <si>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</si>
  <si>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</si>
  <si>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</si>
  <si>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</si>
  <si>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</si>
  <si>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</si>
  <si>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</si>
  <si>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</si>
  <si>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</si>
  <si>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</si>
  <si>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</si>
  <si>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</si>
  <si>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</si>
  <si>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</si>
  <si>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</si>
  <si>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</si>
  <si>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</si>
  <si>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</si>
  <si>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</si>
  <si>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</si>
  <si>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</si>
  <si>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</si>
  <si>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</si>
  <si>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</si>
  <si>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</si>
  <si>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</si>
  <si>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</si>
  <si>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</si>
  <si>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</si>
  <si>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</si>
  <si>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</si>
  <si>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</si>
  <si>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</si>
  <si>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</si>
  <si>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</si>
  <si>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</si>
  <si>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</si>
  <si>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</si>
  <si>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</si>
  <si>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</si>
  <si>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</si>
  <si>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</si>
  <si>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</si>
  <si>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</si>
  <si>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</si>
  <si>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</si>
  <si>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</si>
  <si>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</si>
  <si>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</si>
  <si>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</si>
  <si>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</si>
  <si>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</si>
  <si>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</si>
  <si>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</si>
  <si>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</si>
  <si>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</si>
  <si>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</si>
  <si>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</si>
  <si>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</si>
  <si>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</si>
  <si>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</si>
  <si>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</si>
  <si>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</si>
  <si>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</si>
  <si>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</si>
  <si>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</si>
  <si>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</si>
  <si>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</si>
  <si>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</si>
  <si>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</si>
  <si>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</si>
  <si>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</si>
  <si>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</si>
  <si>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</si>
  <si>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</si>
  <si>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</si>
  <si>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</si>
  <si>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</si>
  <si>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</si>
  <si>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</si>
  <si>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</si>
  <si>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</si>
  <si>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</si>
  <si>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</si>
  <si>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</si>
  <si>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</si>
  <si>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</si>
  <si>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</si>
  <si>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</si>
  <si>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</si>
  <si>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</si>
  <si>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</si>
  <si>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</si>
  <si>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</si>
  <si>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</si>
  <si>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</si>
  <si>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</si>
  <si>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</si>
  <si>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</si>
  <si>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</si>
  <si>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</si>
  <si>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</si>
  <si>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</si>
  <si>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</si>
  <si>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</si>
  <si>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</si>
  <si>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</si>
  <si>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</si>
  <si>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</si>
  <si>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</si>
  <si>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</si>
  <si>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</si>
  <si>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</si>
  <si>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</si>
  <si>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</si>
  <si>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</si>
  <si>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</si>
  <si>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</si>
  <si>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</si>
  <si>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</si>
  <si>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</si>
  <si>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</si>
  <si>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</si>
  <si>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</si>
  <si>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</si>
  <si>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</si>
  <si>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</si>
  <si>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</si>
  <si>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</si>
  <si>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</si>
  <si>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</si>
  <si>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</si>
  <si>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</si>
  <si>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</si>
  <si>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</si>
  <si>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</si>
  <si>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</si>
  <si>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</si>
  <si>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</si>
  <si>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</si>
  <si>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</si>
  <si>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</si>
  <si>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</si>
  <si>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</si>
  <si>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</si>
  <si>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</si>
  <si>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</si>
  <si>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</si>
  <si>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</si>
  <si>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</si>
  <si>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</si>
  <si>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</si>
  <si>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</si>
  <si>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</si>
  <si>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</si>
  <si>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</si>
  <si>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</si>
  <si>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</si>
  <si>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</si>
  <si>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</si>
  <si>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</si>
  <si>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</si>
  <si>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</si>
  <si>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</si>
  <si>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</si>
  <si>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</si>
  <si>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</si>
  <si>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</si>
  <si>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</si>
  <si>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</si>
  <si>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</si>
  <si>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</si>
  <si>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</si>
  <si>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</si>
  <si>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</si>
  <si>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</si>
  <si>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</si>
  <si>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</si>
  <si>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</si>
  <si>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</si>
  <si>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</si>
  <si>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</si>
  <si>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</si>
  <si>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</si>
  <si>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</si>
  <si>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</si>
  <si>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</si>
  <si>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</si>
  <si>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</si>
  <si>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</si>
  <si>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</si>
  <si>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</si>
  <si>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</si>
  <si>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</si>
  <si>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</si>
  <si>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</si>
  <si>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</si>
  <si>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</si>
  <si>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</si>
  <si>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</si>
  <si>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</si>
  <si>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</si>
  <si>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</si>
  <si>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</si>
  <si>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</si>
  <si>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</si>
  <si>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</si>
  <si>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</si>
  <si>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</si>
  <si>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</si>
  <si>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</si>
  <si>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</si>
  <si>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</si>
  <si>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</si>
  <si>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</si>
  <si>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</si>
  <si>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</si>
  <si>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</si>
  <si>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</si>
  <si>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</si>
  <si>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</si>
  <si>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</si>
  <si>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</si>
  <si>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</si>
  <si>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</si>
  <si>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</si>
  <si>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</si>
  <si>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</si>
  <si>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</si>
  <si>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</si>
  <si>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</si>
  <si>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</si>
  <si>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</si>
  <si>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</si>
  <si>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</si>
  <si>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</si>
  <si>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</si>
  <si>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</si>
  <si>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</si>
  <si>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</si>
  <si>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</si>
  <si>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</si>
  <si>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</si>
  <si>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</si>
  <si>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</si>
  <si>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</si>
  <si>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</si>
  <si>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</si>
  <si>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</si>
  <si>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</si>
  <si>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</si>
  <si>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</si>
  <si>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</si>
  <si>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</si>
  <si>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</si>
  <si>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</si>
  <si>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</si>
  <si>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</si>
  <si>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</si>
  <si>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</si>
  <si>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</si>
  <si>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</si>
  <si>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</si>
  <si>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</si>
  <si>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</si>
  <si>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</si>
  <si>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</si>
  <si>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</si>
  <si>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</si>
  <si>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</si>
  <si>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</si>
  <si>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</si>
  <si>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</si>
  <si>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</si>
  <si>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</si>
  <si>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</si>
  <si>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</si>
  <si>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</si>
  <si>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</si>
  <si>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</si>
  <si>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</si>
  <si>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</si>
  <si>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</si>
  <si>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</si>
  <si>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</si>
  <si>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</si>
  <si>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</si>
  <si>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</si>
  <si>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</si>
  <si>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</si>
  <si>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</si>
  <si>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</si>
  <si>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</si>
  <si>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</si>
  <si>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</si>
  <si>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</si>
  <si>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</si>
  <si>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</si>
  <si>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</si>
  <si>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</si>
  <si>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</si>
  <si>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</si>
  <si>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</si>
  <si>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</si>
  <si>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</si>
  <si>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</si>
  <si>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</si>
  <si>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</si>
  <si>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</si>
  <si>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</si>
  <si>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</si>
  <si>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</si>
  <si>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</si>
  <si>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</si>
  <si>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</si>
  <si>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</si>
  <si>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</si>
  <si>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</si>
  <si>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</si>
  <si>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</si>
  <si>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</si>
  <si>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</si>
  <si>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</si>
  <si>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</si>
  <si>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</si>
  <si>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</si>
  <si>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</si>
  <si>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</si>
  <si>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</si>
  <si>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</si>
  <si>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</si>
  <si>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</si>
  <si>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</si>
  <si>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</si>
  <si>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</si>
  <si>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</si>
  <si>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</si>
  <si>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</si>
  <si>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</si>
  <si>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</si>
  <si>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</si>
  <si>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</si>
  <si>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</si>
  <si>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</si>
  <si>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</si>
  <si>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</si>
  <si>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</si>
  <si>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</si>
  <si>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</si>
  <si>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</si>
  <si>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</si>
  <si>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</si>
  <si>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</si>
  <si>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</si>
  <si>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</si>
  <si>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</si>
  <si>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</si>
  <si>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</si>
  <si>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</si>
  <si>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</si>
  <si>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</si>
  <si>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</si>
  <si>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</si>
  <si>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</si>
  <si>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</si>
  <si>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</si>
  <si>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</si>
  <si>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</si>
  <si>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</si>
  <si>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</si>
  <si>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</si>
  <si>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</si>
  <si>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</si>
  <si>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</si>
  <si>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</si>
  <si>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</si>
  <si>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</si>
  <si>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</si>
  <si>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</si>
  <si>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</si>
  <si>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</si>
  <si>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</si>
  <si>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</si>
  <si>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</si>
  <si>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</si>
  <si>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</si>
  <si>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</si>
  <si>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</si>
  <si>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</si>
  <si>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</si>
  <si>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</si>
  <si>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</si>
  <si>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</si>
  <si>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</si>
  <si>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</si>
  <si>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</si>
  <si>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</si>
  <si>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</si>
  <si>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</si>
  <si>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</si>
  <si>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</si>
  <si>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</si>
  <si>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</si>
  <si>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</si>
  <si>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</si>
  <si>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</si>
  <si>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</si>
  <si>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</si>
  <si>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</si>
  <si>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</si>
  <si>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</si>
  <si>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</si>
  <si>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</si>
  <si>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</si>
  <si>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</si>
  <si>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</si>
  <si>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</si>
  <si>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</si>
  <si>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</si>
  <si>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</si>
  <si>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</si>
  <si>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</si>
  <si>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</si>
  <si>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</si>
  <si>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</si>
  <si>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</si>
  <si>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</si>
  <si>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</si>
  <si>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</si>
  <si>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</si>
  <si>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</si>
  <si>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</si>
  <si>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</si>
  <si>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</si>
  <si>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</si>
  <si>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</si>
  <si>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</si>
  <si>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</si>
  <si>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</si>
  <si>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</si>
  <si>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</si>
  <si>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</si>
  <si>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</si>
  <si>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</si>
  <si>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</si>
  <si>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</si>
  <si>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</si>
  <si>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</si>
  <si>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</si>
  <si>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</si>
  <si>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</si>
  <si>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</si>
  <si>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</si>
  <si>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</si>
  <si>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</si>
  <si>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</si>
  <si>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</si>
  <si>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</si>
  <si>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</si>
  <si>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</si>
  <si>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</si>
  <si>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</si>
  <si>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</si>
  <si>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</si>
  <si>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</si>
  <si>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</si>
  <si>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</si>
  <si>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</si>
  <si>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</si>
  <si>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</si>
  <si>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</si>
  <si>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</si>
  <si>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</si>
  <si>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</si>
  <si>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</si>
  <si>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</si>
  <si>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</si>
  <si>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</si>
  <si>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</si>
  <si>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</si>
  <si>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</si>
  <si>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</si>
  <si>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</si>
  <si>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</si>
  <si>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</si>
  <si>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</si>
  <si>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</si>
  <si>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</si>
  <si>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</si>
  <si>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</si>
  <si>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</si>
  <si>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</si>
  <si>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</si>
  <si>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</si>
  <si>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</si>
  <si>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</si>
  <si>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</si>
  <si>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</si>
  <si>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</si>
  <si>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</si>
  <si>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</si>
  <si>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</si>
  <si>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</si>
  <si>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</si>
  <si>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</si>
  <si>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</si>
  <si>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</si>
  <si>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</si>
  <si>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</si>
  <si>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</si>
  <si>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</si>
  <si>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</si>
  <si>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</si>
  <si>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</si>
  <si>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</si>
  <si>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</si>
  <si>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</si>
  <si>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</si>
  <si>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</si>
  <si>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</si>
  <si>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</si>
  <si>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</si>
  <si>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</si>
  <si>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</si>
  <si>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</si>
  <si>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</si>
  <si>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</si>
  <si>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</si>
  <si>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</si>
  <si>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</si>
  <si>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</si>
  <si>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</si>
  <si>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</si>
  <si>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</si>
  <si>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</si>
  <si>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</si>
  <si>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</si>
  <si>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</si>
  <si>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</si>
  <si>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</si>
  <si>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</si>
  <si>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</si>
  <si>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</si>
  <si>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</si>
  <si>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</si>
  <si>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</si>
  <si>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</si>
  <si>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</si>
  <si>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</si>
  <si>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</si>
  <si>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</si>
  <si>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</si>
  <si>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</si>
  <si>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</si>
  <si>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</si>
  <si>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</si>
  <si>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</si>
  <si>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</si>
  <si>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</si>
  <si>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</si>
  <si>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</si>
  <si>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</si>
  <si>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</si>
  <si>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</si>
  <si>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</si>
  <si>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</si>
  <si>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</si>
  <si>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</si>
  <si>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</si>
  <si>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</si>
  <si>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</si>
  <si>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</si>
  <si>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</si>
  <si>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</si>
  <si>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</si>
  <si>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</si>
  <si>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</si>
  <si>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</si>
  <si>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</si>
  <si>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</si>
  <si>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</si>
  <si>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</si>
  <si>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</si>
  <si>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</si>
  <si>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</si>
  <si>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</si>
  <si>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</si>
  <si>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</si>
  <si>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</si>
  <si>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</si>
  <si>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</si>
  <si>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</si>
  <si>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</si>
  <si>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</si>
  <si>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</si>
  <si>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</si>
  <si>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</si>
  <si>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</si>
  <si>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</si>
  <si>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</si>
  <si>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</si>
  <si>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</si>
  <si>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</si>
  <si>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</si>
  <si>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</si>
  <si>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</si>
  <si>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</si>
  <si>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</si>
  <si>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</si>
  <si>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</si>
  <si>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</si>
  <si>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</si>
  <si>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</si>
  <si>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</si>
  <si>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</si>
  <si>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</si>
  <si>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</si>
  <si>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</si>
  <si>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</si>
  <si>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</si>
  <si>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</si>
  <si>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</si>
  <si>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</si>
  <si>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</si>
  <si>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</si>
  <si>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</si>
  <si>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</si>
  <si>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</si>
  <si>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</si>
  <si>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</si>
  <si>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</si>
  <si>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</si>
  <si>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</si>
  <si>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</si>
  <si>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</si>
  <si>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</si>
  <si>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</si>
  <si>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</si>
  <si>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</si>
  <si>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</si>
  <si>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</si>
  <si>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</si>
  <si>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</si>
  <si>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</si>
  <si>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</si>
  <si>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</si>
  <si>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</si>
  <si>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</si>
  <si>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</si>
  <si>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</si>
  <si>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</si>
  <si>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</si>
  <si>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</si>
  <si>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</si>
  <si>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</si>
  <si>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</si>
  <si>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</si>
  <si>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</si>
  <si>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</si>
  <si>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</si>
  <si>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</si>
  <si>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</si>
  <si>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</si>
  <si>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</si>
  <si>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</si>
  <si>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</si>
  <si>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</si>
  <si>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</si>
  <si>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</si>
  <si>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</si>
  <si>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</si>
  <si>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</si>
  <si>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</si>
  <si>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</si>
  <si>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</si>
  <si>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</si>
  <si>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</si>
  <si>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</si>
  <si>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</si>
  <si>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</si>
  <si>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</si>
  <si>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</si>
  <si>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</si>
  <si>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</si>
  <si>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</si>
  <si>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</si>
  <si>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</si>
  <si>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</si>
  <si>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</si>
  <si>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</si>
  <si>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</si>
  <si>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</si>
  <si>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</si>
  <si>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</si>
  <si>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</si>
  <si>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</si>
  <si>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</si>
  <si>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</si>
  <si>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</si>
  <si>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</si>
  <si>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</si>
  <si>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</si>
  <si>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</si>
  <si>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</si>
  <si>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</si>
  <si>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</si>
  <si>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</si>
  <si>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</si>
  <si>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</si>
  <si>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</si>
  <si>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</si>
  <si>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</si>
  <si>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</si>
  <si>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</si>
  <si>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</si>
  <si>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</si>
  <si>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</si>
  <si>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</si>
  <si>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</si>
  <si>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</si>
  <si>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</si>
  <si>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</si>
  <si>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</si>
  <si>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</si>
  <si>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</si>
  <si>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</si>
  <si>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</si>
  <si>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</si>
  <si>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</si>
  <si>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</si>
  <si>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</si>
  <si>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</si>
  <si>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</si>
  <si>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</si>
  <si>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</si>
  <si>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</si>
  <si>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</si>
  <si>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</si>
  <si>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</si>
  <si>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</si>
  <si>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</si>
  <si>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</si>
  <si>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</si>
  <si>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</si>
  <si>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</si>
  <si>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</si>
  <si>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</si>
  <si>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</si>
  <si>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</si>
  <si>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</si>
  <si>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</si>
  <si>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</si>
  <si>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</si>
  <si>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</si>
  <si>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</si>
  <si>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</si>
  <si>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</si>
  <si>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</si>
  <si>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</si>
  <si>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</si>
  <si>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</si>
  <si>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</si>
  <si>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</si>
  <si>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</si>
  <si>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</si>
  <si>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</si>
  <si>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</si>
  <si>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</si>
  <si>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</si>
  <si>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</si>
  <si>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</si>
  <si>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</si>
  <si>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</si>
  <si>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</si>
  <si>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</si>
  <si>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</si>
  <si>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</si>
  <si>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</si>
  <si>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</si>
  <si>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</si>
  <si>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</si>
  <si>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</si>
  <si>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</si>
  <si>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</si>
  <si>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</si>
  <si>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</si>
  <si>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</si>
  <si>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</si>
  <si>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</si>
  <si>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</si>
  <si>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</si>
  <si>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</si>
  <si>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</si>
  <si>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</si>
  <si>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</si>
  <si>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</si>
  <si>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</si>
  <si>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</si>
  <si>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</si>
  <si>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</si>
  <si>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</si>
  <si>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</si>
  <si>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</si>
  <si>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</si>
  <si>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</si>
  <si>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</si>
  <si>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</si>
  <si>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</si>
  <si>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</si>
  <si>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</si>
  <si>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</si>
  <si>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</si>
  <si>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</si>
  <si>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</si>
  <si>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</si>
  <si>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</si>
  <si>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</si>
  <si>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</si>
  <si>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</si>
  <si>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</si>
  <si>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</si>
  <si>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</si>
  <si>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</si>
  <si>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</si>
  <si>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</si>
  <si>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</si>
  <si>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</si>
  <si>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</si>
  <si>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</si>
  <si>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</si>
  <si>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</si>
  <si>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</si>
  <si>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</si>
  <si>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</si>
  <si>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</si>
  <si>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</si>
  <si>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</si>
  <si>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</si>
  <si>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</si>
  <si>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</si>
  <si>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</si>
  <si>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</si>
  <si>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</si>
  <si>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</si>
  <si>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</si>
  <si>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</si>
  <si>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</si>
  <si>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</si>
  <si>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</si>
  <si>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</si>
  <si>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</si>
  <si>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</si>
  <si>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</si>
  <si>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</si>
  <si>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</si>
  <si>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</si>
  <si>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</si>
  <si>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</si>
  <si>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</si>
  <si>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</si>
  <si>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</si>
  <si>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</si>
  <si>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</si>
  <si>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</si>
  <si>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</si>
  <si>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</si>
  <si>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</si>
  <si>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</si>
  <si>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</si>
  <si>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</si>
  <si>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</si>
  <si>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</si>
  <si>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</si>
  <si>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</si>
  <si>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</si>
  <si>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</si>
  <si>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</si>
  <si>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</si>
  <si>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</si>
  <si>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</si>
  <si>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</si>
  <si>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</si>
  <si>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</si>
  <si>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</si>
  <si>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</si>
  <si>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</si>
  <si>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</si>
  <si>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</si>
  <si>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</si>
  <si>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</si>
  <si>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</si>
  <si>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</si>
  <si>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</si>
  <si>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</si>
  <si>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</si>
  <si>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</si>
  <si>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</si>
  <si>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</si>
  <si>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</si>
  <si>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</si>
  <si>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</si>
  <si>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</si>
  <si>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</si>
  <si>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</si>
  <si>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</si>
  <si>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</si>
  <si>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</si>
  <si>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</si>
  <si>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</si>
  <si>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</si>
  <si>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</si>
  <si>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</si>
  <si>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</si>
  <si>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</si>
  <si>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</si>
  <si>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</si>
  <si>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</si>
  <si>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</si>
  <si>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</si>
  <si>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</si>
  <si>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</si>
  <si>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</si>
  <si>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</si>
  <si>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</si>
  <si>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</si>
  <si>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</si>
  <si>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</si>
  <si>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</si>
  <si>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</si>
  <si>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</si>
  <si>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</si>
  <si>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</si>
  <si>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</si>
  <si>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</si>
  <si>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</si>
  <si>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</si>
  <si>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</si>
  <si>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</si>
  <si>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</si>
  <si>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</si>
  <si>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</si>
  <si>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</si>
  <si>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</si>
  <si>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</si>
  <si>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</si>
  <si>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</si>
  <si>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</si>
  <si>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</si>
  <si>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</si>
  <si>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</si>
  <si>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</si>
  <si>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</si>
  <si>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</si>
  <si>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</si>
  <si>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</si>
  <si>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</si>
  <si>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</si>
  <si>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</si>
  <si>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</si>
  <si>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</si>
  <si>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</si>
  <si>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</si>
  <si>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</si>
  <si>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</si>
  <si>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</si>
  <si>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</si>
  <si>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</si>
  <si>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</si>
  <si>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</si>
  <si>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</si>
  <si>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</si>
  <si>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</si>
  <si>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</si>
  <si>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</si>
  <si>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</si>
  <si>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</si>
  <si>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</si>
  <si>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</si>
  <si>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</si>
  <si>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</si>
  <si>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</si>
  <si>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</si>
  <si>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</si>
  <si>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</si>
  <si>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</si>
  <si>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</si>
  <si>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</si>
  <si>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</si>
  <si>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</si>
  <si>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</si>
  <si>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</si>
  <si>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</si>
  <si>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</si>
  <si>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</si>
  <si>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</si>
  <si>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</si>
  <si>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</si>
  <si>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</si>
  <si>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</si>
  <si>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</si>
  <si>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</si>
  <si>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</si>
  <si>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</si>
  <si>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</si>
  <si>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</si>
  <si>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</si>
  <si>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</si>
  <si>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</si>
  <si>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</si>
  <si>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</si>
  <si>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</si>
  <si>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</si>
  <si>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</si>
  <si>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</si>
  <si>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</si>
  <si>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</si>
  <si>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</si>
  <si>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</si>
  <si>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</si>
  <si>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</si>
  <si>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</si>
  <si>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</si>
  <si>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</si>
  <si>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</si>
  <si>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</si>
  <si>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</si>
  <si>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</si>
  <si>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</si>
  <si>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</si>
  <si>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</si>
  <si>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</si>
  <si>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</si>
  <si>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</si>
  <si>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</si>
  <si>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</si>
  <si>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</si>
  <si>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</si>
  <si>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</si>
  <si>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</si>
  <si>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</si>
  <si>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</si>
  <si>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</si>
  <si>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</si>
  <si>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</si>
  <si>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</si>
  <si>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</si>
  <si>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</si>
  <si>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</si>
  <si>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</si>
  <si>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</si>
  <si>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</si>
  <si>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</si>
  <si>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</si>
  <si>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</si>
  <si>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</si>
  <si>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</si>
  <si>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</si>
  <si>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</si>
  <si>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</si>
  <si>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</si>
  <si>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</si>
  <si>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</si>
  <si>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</si>
  <si>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</si>
  <si>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</si>
  <si>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</si>
  <si>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</si>
  <si>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</si>
  <si>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</si>
  <si>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</si>
  <si>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</si>
  <si>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</si>
  <si>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</si>
  <si>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</si>
  <si>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</si>
  <si>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</si>
  <si>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</si>
  <si>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</si>
  <si>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</si>
  <si>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</si>
  <si>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</si>
  <si>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</si>
  <si>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</si>
  <si>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</si>
  <si>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</si>
  <si>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</si>
  <si>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</si>
  <si>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</si>
  <si>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</si>
  <si>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</si>
  <si>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</si>
  <si>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</si>
  <si>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</si>
  <si>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</si>
  <si>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</si>
  <si>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</si>
  <si>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</si>
  <si>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</si>
  <si>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</si>
  <si>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</si>
  <si>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</si>
  <si>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</si>
  <si>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</si>
  <si>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</si>
  <si>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</si>
  <si>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</si>
  <si>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</si>
  <si>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</si>
  <si>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</si>
  <si>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</si>
  <si>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</si>
  <si>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</si>
  <si>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</si>
  <si>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</si>
  <si>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</si>
  <si>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</si>
  <si>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</si>
  <si>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</si>
  <si>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</si>
  <si>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</si>
  <si>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</si>
  <si>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</si>
  <si>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</si>
  <si>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</si>
  <si>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</si>
  <si>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</si>
  <si>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</si>
  <si>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</si>
  <si>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</si>
  <si>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</si>
  <si>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</si>
  <si>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</si>
  <si>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</si>
  <si>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</si>
  <si>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</si>
  <si>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</si>
  <si>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</si>
  <si>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</si>
  <si>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</si>
  <si>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</si>
  <si>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</si>
  <si>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</si>
  <si>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</si>
  <si>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</si>
  <si>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</si>
  <si>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</si>
  <si>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</si>
  <si>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</si>
  <si>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</si>
  <si>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</si>
  <si>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</si>
  <si>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</si>
  <si>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</si>
  <si>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</si>
  <si>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</si>
  <si>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</si>
  <si>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</si>
  <si>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</si>
  <si>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</si>
  <si>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</si>
  <si>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</si>
  <si>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</si>
  <si>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</si>
  <si>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</si>
  <si>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</si>
  <si>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</si>
  <si>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</si>
  <si>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</si>
  <si>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</si>
  <si>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</si>
  <si>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</si>
  <si>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</si>
  <si>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</si>
  <si>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</si>
  <si>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</si>
  <si>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</si>
  <si>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</si>
  <si>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</si>
  <si>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</si>
  <si>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</si>
  <si>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</si>
  <si>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</si>
  <si>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</si>
  <si>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</si>
  <si>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</si>
  <si>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</si>
  <si>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</si>
  <si>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</si>
  <si>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</si>
  <si>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</si>
  <si>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</si>
  <si>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</si>
  <si>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</si>
  <si>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</si>
  <si>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</si>
  <si>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</si>
  <si>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</si>
  <si>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</si>
  <si>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</si>
  <si>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</si>
  <si>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</si>
  <si>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</si>
  <si>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</si>
  <si>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</si>
  <si>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</si>
  <si>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</si>
  <si>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</si>
  <si>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</si>
  <si>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</si>
  <si>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</si>
  <si>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</si>
  <si>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</si>
  <si>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</si>
  <si>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</si>
  <si>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</si>
  <si>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</si>
  <si>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</si>
  <si>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</si>
  <si>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</si>
  <si>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</si>
  <si>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</si>
  <si>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</si>
  <si>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</si>
  <si>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</si>
  <si>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</si>
  <si>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</si>
  <si>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</si>
  <si>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</si>
  <si>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</si>
  <si>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</si>
  <si>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</si>
  <si>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</si>
  <si>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</si>
  <si>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</si>
  <si>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</si>
  <si>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</si>
  <si>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</si>
  <si>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</si>
  <si>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</si>
  <si>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</si>
  <si>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</si>
  <si>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</si>
  <si>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</si>
  <si>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</si>
  <si>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</si>
  <si>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</si>
  <si>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</si>
  <si>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</si>
  <si>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</si>
  <si>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</si>
  <si>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</si>
  <si>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</si>
  <si>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</si>
  <si>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</si>
  <si>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</si>
  <si>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</si>
  <si>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</si>
  <si>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</si>
  <si>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</si>
  <si>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</si>
  <si>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</si>
  <si>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</si>
  <si>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</si>
  <si>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</si>
  <si>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</si>
  <si>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</si>
  <si>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</si>
  <si>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</si>
  <si>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</si>
  <si>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</si>
  <si>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</si>
  <si>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</si>
  <si>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</si>
  <si>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</si>
  <si>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</si>
  <si>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</si>
  <si>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</si>
  <si>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</si>
  <si>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</si>
  <si>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</si>
  <si>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</si>
  <si>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</si>
  <si>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</si>
  <si>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</si>
  <si>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</si>
  <si>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</si>
  <si>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</si>
  <si>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</si>
  <si>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</si>
  <si>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</si>
  <si>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</si>
  <si>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</si>
  <si>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</si>
  <si>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</si>
  <si>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</si>
  <si>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</si>
  <si>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</si>
  <si>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</si>
  <si>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</si>
  <si>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</si>
  <si>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</si>
  <si>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</si>
  <si>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</si>
  <si>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</si>
  <si>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</si>
  <si>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</si>
  <si>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</si>
  <si>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</si>
  <si>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</si>
  <si>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</si>
  <si>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</si>
  <si>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</si>
  <si>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</si>
  <si>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</si>
  <si>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</si>
  <si>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</si>
  <si>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</si>
  <si>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</si>
  <si>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</si>
  <si>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</si>
  <si>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</si>
  <si>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</si>
  <si>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</si>
  <si>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</si>
  <si>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</si>
  <si>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</si>
  <si>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</si>
  <si>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</si>
  <si>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</si>
  <si>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</si>
  <si>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</si>
  <si>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</si>
  <si>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</si>
  <si>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</si>
  <si>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</si>
  <si>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</si>
  <si>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</si>
  <si>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</si>
  <si>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</si>
  <si>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</si>
  <si>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</si>
  <si>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</si>
  <si>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</si>
  <si>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</si>
  <si>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</si>
  <si>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</si>
  <si>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</si>
  <si>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</si>
  <si>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</si>
  <si>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</si>
  <si>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</si>
  <si>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</si>
  <si>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</si>
  <si>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</si>
  <si>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</si>
  <si>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</si>
  <si>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</si>
  <si>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</si>
  <si>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</si>
  <si>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</si>
  <si>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</si>
  <si>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</si>
  <si>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</si>
  <si>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</si>
  <si>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</si>
  <si>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</si>
  <si>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</si>
  <si>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</si>
  <si>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</si>
  <si>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</si>
  <si>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</si>
  <si>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</si>
  <si>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</si>
  <si>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</si>
  <si>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</si>
  <si>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</si>
  <si>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</si>
  <si>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</si>
  <si>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</si>
  <si>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</si>
  <si>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</si>
  <si>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</si>
  <si>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</si>
  <si>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</si>
  <si>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</si>
  <si>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</si>
  <si>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</si>
  <si>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</si>
  <si>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</si>
  <si>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</si>
  <si>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</si>
  <si>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</si>
  <si>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</si>
  <si>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</si>
  <si>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</si>
  <si>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</si>
  <si>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</si>
  <si>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</si>
  <si>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</si>
  <si>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</si>
  <si>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</si>
  <si>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</si>
  <si>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</si>
  <si>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</si>
  <si>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</si>
  <si>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</si>
  <si>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</si>
  <si>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</si>
  <si>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</si>
  <si>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</si>
  <si>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</si>
  <si>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</si>
  <si>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</si>
  <si>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</si>
  <si>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</si>
  <si>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</si>
  <si>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</si>
  <si>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</si>
  <si>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</si>
  <si>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</si>
  <si>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</si>
  <si>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</si>
  <si>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</si>
  <si>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</si>
  <si>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</si>
  <si>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</si>
  <si>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</si>
  <si>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</si>
  <si>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</si>
  <si>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</si>
  <si>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</si>
  <si>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</si>
  <si>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</si>
  <si>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</si>
  <si>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</si>
  <si>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</si>
  <si>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</si>
  <si>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</si>
  <si>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</si>
  <si>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</si>
  <si>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</si>
  <si>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</si>
  <si>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</si>
  <si>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</si>
  <si>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</si>
  <si>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</si>
  <si>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</si>
  <si>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</si>
  <si>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</si>
  <si>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</si>
  <si>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</si>
  <si>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</si>
  <si>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</si>
  <si>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</si>
  <si>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</si>
  <si>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</si>
  <si>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</si>
  <si>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</si>
  <si>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</si>
  <si>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</si>
  <si>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</si>
  <si>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</si>
  <si>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</si>
  <si>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</si>
  <si>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</si>
  <si>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</si>
  <si>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</si>
  <si>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</si>
  <si>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</si>
  <si>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</si>
  <si>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</si>
  <si>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</si>
  <si>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</si>
  <si>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</si>
  <si>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</si>
  <si>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</si>
  <si>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</si>
  <si>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</si>
  <si>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</si>
  <si>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</si>
  <si>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</si>
  <si>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</si>
  <si>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</si>
  <si>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</si>
  <si>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</si>
  <si>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</si>
  <si>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</si>
  <si>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</si>
  <si>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</si>
  <si>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</si>
  <si>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</si>
  <si>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</si>
  <si>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</si>
  <si>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</si>
  <si>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</si>
  <si>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</si>
  <si>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</si>
  <si>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</si>
  <si>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</si>
  <si>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</si>
  <si>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</si>
  <si>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</si>
  <si>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</si>
  <si>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</si>
  <si>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</si>
  <si>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</si>
  <si>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</si>
  <si>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</si>
  <si>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</si>
  <si>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</si>
  <si>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</si>
  <si>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</si>
  <si>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</si>
  <si>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</si>
  <si>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</si>
  <si>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</si>
  <si>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</si>
  <si>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</si>
  <si>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</si>
  <si>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</si>
  <si>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</si>
  <si>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</si>
  <si>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</si>
  <si>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</si>
  <si>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</si>
  <si>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</si>
  <si>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</si>
  <si>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</si>
  <si>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</si>
  <si>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</si>
  <si>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</si>
  <si>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</si>
  <si>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</si>
  <si>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</si>
  <si>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</si>
  <si>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</si>
  <si>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</si>
  <si>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</si>
  <si>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</si>
  <si>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</si>
  <si>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</si>
  <si>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</si>
  <si>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</si>
  <si>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</si>
  <si>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</si>
  <si>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</si>
  <si>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</si>
  <si>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</si>
  <si>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</si>
  <si>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</si>
  <si>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</si>
  <si>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</si>
  <si>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</si>
  <si>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</si>
  <si>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</si>
  <si>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</si>
  <si>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</si>
  <si>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</si>
  <si>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</si>
  <si>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</si>
  <si>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</si>
  <si>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</si>
  <si>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</si>
  <si>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</si>
  <si>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</si>
  <si>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</si>
  <si>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</si>
  <si>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</si>
  <si>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</si>
  <si>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</si>
  <si>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</si>
  <si>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</si>
  <si>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</si>
  <si>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</si>
  <si>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</si>
  <si>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</si>
  <si>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</si>
  <si>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</si>
  <si>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</si>
  <si>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</si>
  <si>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</si>
  <si>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</si>
  <si>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</si>
  <si>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</si>
  <si>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</si>
  <si>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</si>
  <si>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</si>
  <si>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</si>
  <si>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</si>
  <si>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</si>
  <si>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</si>
  <si>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</si>
  <si>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</si>
  <si>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</si>
  <si>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</si>
  <si>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</si>
  <si>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</si>
  <si>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</si>
  <si>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</si>
  <si>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</si>
  <si>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</si>
  <si>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</si>
  <si>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</si>
  <si>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</si>
  <si>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</si>
  <si>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</si>
  <si>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</si>
  <si>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</si>
  <si>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</si>
  <si>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</si>
  <si>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</si>
  <si>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</si>
  <si>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</si>
  <si>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</si>
  <si>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</si>
  <si>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</si>
  <si>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</si>
  <si>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</si>
  <si>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</si>
  <si>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</si>
  <si>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</si>
  <si>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</si>
  <si>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</si>
  <si>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</si>
  <si>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</si>
  <si>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</si>
  <si>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</si>
  <si>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</si>
  <si>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</si>
  <si>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</si>
  <si>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</si>
  <si>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</si>
  <si>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</si>
  <si>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</si>
  <si>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</si>
  <si>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</si>
  <si>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</si>
  <si>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</si>
  <si>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</si>
  <si>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</si>
  <si>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</si>
  <si>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</si>
  <si>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</si>
  <si>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</si>
  <si>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</si>
  <si>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</si>
  <si>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</si>
  <si>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</si>
  <si>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</si>
  <si>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</si>
  <si>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</si>
  <si>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</si>
  <si>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</si>
  <si>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</si>
  <si>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</si>
  <si>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</si>
  <si>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</si>
  <si>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</si>
  <si>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</si>
  <si>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</si>
  <si>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</si>
  <si>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</si>
  <si>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</si>
  <si>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</si>
  <si>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</si>
  <si>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</si>
  <si>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</si>
  <si>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</si>
  <si>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</si>
  <si>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</si>
  <si>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</si>
  <si>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</si>
  <si>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</si>
  <si>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</si>
  <si>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</si>
  <si>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</si>
  <si>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</si>
  <si>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</si>
  <si>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</si>
  <si>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</si>
  <si>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</si>
  <si>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</si>
  <si>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</si>
  <si>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</si>
  <si>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</si>
  <si>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</si>
  <si>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</si>
  <si>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</si>
  <si>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</si>
  <si>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</si>
  <si>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</si>
  <si>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</si>
  <si>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</si>
  <si>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</si>
  <si>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</si>
  <si>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</si>
  <si>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</si>
  <si>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</si>
  <si>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</si>
  <si>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</si>
  <si>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</si>
  <si>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</si>
  <si>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</si>
  <si>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</si>
  <si>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</si>
  <si>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</si>
  <si>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</si>
  <si>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</si>
  <si>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</si>
  <si>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</si>
  <si>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</si>
  <si>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</si>
  <si>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</si>
  <si>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</si>
  <si>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</si>
  <si>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</si>
  <si>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</si>
  <si>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</si>
  <si>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</si>
  <si>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</si>
  <si>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</si>
  <si>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</si>
  <si>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</si>
  <si>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</si>
  <si>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</si>
  <si>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</si>
  <si>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</si>
  <si>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</si>
  <si>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</si>
  <si>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</si>
  <si>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</si>
  <si>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</si>
  <si>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</si>
  <si>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</si>
  <si>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</si>
  <si>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</si>
  <si>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</si>
  <si>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</si>
  <si>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</si>
  <si>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</si>
  <si>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</si>
  <si>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</si>
  <si>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</si>
  <si>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</si>
  <si>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</si>
  <si>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</si>
  <si>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</si>
  <si>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</si>
  <si>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</si>
  <si>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</si>
  <si>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</si>
  <si>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</si>
  <si>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</si>
  <si>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</si>
  <si>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</si>
  <si>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</si>
  <si>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</si>
  <si>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</si>
  <si>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</si>
  <si>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</si>
  <si>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</si>
  <si>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</si>
  <si>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</si>
  <si>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</si>
  <si>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</si>
  <si>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</si>
  <si>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</si>
  <si>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</si>
  <si>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</si>
  <si>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</si>
  <si>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</si>
  <si>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</si>
  <si>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</si>
  <si>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</si>
  <si>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</si>
  <si>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</si>
  <si>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</si>
  <si>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</si>
  <si>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</si>
  <si>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</si>
  <si>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</si>
  <si>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</si>
  <si>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</si>
  <si>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</si>
  <si>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</si>
  <si>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</si>
  <si>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</si>
  <si>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</si>
  <si>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</si>
  <si>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</si>
  <si>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</si>
  <si>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</si>
  <si>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</si>
  <si>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</si>
  <si>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</si>
  <si>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</si>
  <si>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</si>
  <si>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</si>
  <si>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</si>
  <si>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</si>
  <si>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</si>
  <si>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</si>
  <si>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</si>
  <si>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</si>
  <si>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</si>
  <si>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</si>
  <si>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</si>
  <si>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</si>
  <si>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</si>
  <si>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</si>
  <si>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</si>
  <si>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</si>
  <si>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</si>
  <si>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</si>
  <si>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</si>
  <si>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</si>
  <si>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</si>
  <si>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</si>
  <si>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</si>
  <si>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</si>
  <si>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</si>
  <si>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</si>
  <si>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</si>
  <si>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</si>
  <si>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</si>
  <si>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</si>
  <si>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</si>
  <si>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</si>
  <si>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</si>
  <si>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</si>
  <si>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</si>
  <si>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</si>
  <si>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</si>
  <si>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</si>
  <si>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</si>
  <si>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</si>
  <si>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</si>
  <si>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</si>
  <si>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</si>
  <si>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</si>
  <si>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</si>
  <si>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</si>
  <si>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</si>
  <si>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</si>
  <si>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</si>
  <si>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</si>
  <si>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</si>
  <si>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</si>
  <si>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</si>
  <si>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</si>
  <si>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</si>
  <si>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</si>
  <si>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</si>
  <si>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</si>
  <si>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</si>
  <si>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</si>
  <si>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</si>
  <si>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</si>
  <si>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</si>
  <si>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</si>
  <si>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</si>
  <si>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</si>
  <si>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</si>
  <si>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</si>
  <si>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</si>
  <si>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</si>
  <si>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</si>
  <si>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</si>
  <si>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</si>
  <si>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</si>
  <si>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</si>
  <si>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</si>
  <si>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</si>
  <si>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</si>
  <si>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</si>
  <si>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</si>
  <si>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</si>
  <si>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</si>
  <si>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</si>
  <si>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</si>
  <si>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</si>
  <si>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</si>
  <si>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</si>
  <si>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</si>
  <si>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</si>
  <si>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</si>
  <si>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</si>
  <si>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</si>
  <si>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</si>
  <si>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</si>
  <si>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</si>
  <si>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</si>
  <si>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</si>
  <si>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</si>
  <si>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</si>
  <si>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</si>
  <si>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</si>
  <si>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</si>
  <si>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</si>
  <si>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</si>
  <si>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</si>
  <si>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</si>
  <si>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</si>
  <si>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</si>
  <si>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</si>
  <si>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</si>
  <si>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</si>
  <si>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</si>
  <si>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</si>
  <si>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</si>
  <si>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</si>
  <si>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</si>
  <si>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</si>
  <si>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</si>
  <si>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</si>
  <si>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</si>
  <si>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</si>
  <si>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</si>
  <si>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</si>
  <si>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</si>
  <si>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</si>
  <si>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</si>
  <si>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</si>
  <si>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</si>
  <si>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</si>
  <si>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</si>
  <si>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</si>
  <si>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</si>
  <si>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</si>
  <si>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</si>
  <si>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</si>
  <si>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</si>
  <si>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</si>
  <si>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</si>
  <si>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</si>
  <si>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</si>
  <si>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</si>
  <si>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</si>
  <si>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</si>
  <si>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</si>
  <si>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</si>
  <si>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</si>
  <si>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</si>
  <si>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</si>
  <si>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</si>
  <si>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</si>
  <si>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</si>
  <si>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</si>
  <si>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</si>
  <si>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</si>
  <si>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</si>
  <si>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</si>
  <si>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</si>
  <si>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</si>
  <si>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</si>
  <si>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</si>
  <si>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</si>
  <si>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</si>
  <si>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</si>
  <si>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</si>
  <si>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</si>
  <si>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</si>
  <si>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</si>
  <si>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</si>
  <si>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</si>
  <si>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</si>
  <si>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</si>
  <si>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</si>
  <si>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</si>
  <si>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</si>
  <si>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</si>
  <si>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</si>
  <si>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</si>
  <si>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</si>
  <si>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</si>
  <si>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</si>
  <si>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</si>
  <si>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</si>
  <si>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</si>
  <si>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</si>
  <si>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</si>
  <si>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</si>
  <si>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</si>
  <si>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</si>
  <si>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</si>
  <si>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</si>
  <si>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</si>
  <si>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</si>
  <si>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</si>
  <si>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</si>
  <si>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</si>
  <si>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</si>
  <si>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</si>
  <si>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</si>
  <si>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</si>
  <si>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</si>
  <si>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</si>
  <si>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</si>
  <si>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</si>
  <si>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</si>
  <si>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</si>
  <si>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</si>
  <si>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</si>
  <si>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</si>
  <si>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</si>
  <si>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</si>
  <si>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</si>
  <si>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</si>
  <si>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</si>
  <si>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</si>
  <si>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</si>
  <si>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</si>
  <si>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</si>
  <si>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</si>
  <si>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</si>
  <si>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</si>
  <si>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</si>
  <si>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</si>
  <si>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</si>
  <si>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</si>
  <si>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</si>
  <si>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</si>
  <si>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</si>
  <si>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</si>
  <si>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</si>
  <si>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</si>
  <si>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</si>
  <si>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</si>
  <si>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</si>
  <si>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</si>
  <si>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</si>
  <si>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</si>
  <si>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</si>
  <si>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</si>
  <si>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</si>
  <si>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</si>
  <si>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</si>
  <si>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</si>
  <si>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</si>
  <si>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</si>
  <si>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</si>
  <si>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</si>
  <si>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</si>
  <si>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</si>
  <si>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</si>
  <si>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</si>
  <si>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</si>
  <si>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</si>
  <si>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</si>
  <si>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</si>
  <si>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</si>
  <si>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</si>
  <si>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</si>
  <si>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</si>
  <si>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</si>
  <si>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</si>
  <si>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</si>
  <si>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</si>
  <si>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</si>
  <si>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</si>
  <si>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</si>
  <si>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</si>
  <si>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</si>
  <si>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</si>
  <si>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</si>
  <si>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</si>
  <si>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</si>
  <si>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</si>
  <si>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</si>
  <si>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</si>
  <si>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</si>
  <si>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</si>
  <si>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</si>
  <si>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</si>
  <si>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</si>
  <si>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</si>
  <si>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</si>
  <si>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</si>
  <si>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</si>
  <si>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</si>
  <si>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</si>
  <si>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</si>
  <si>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</si>
  <si>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</si>
  <si>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</si>
  <si>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</si>
  <si>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</si>
  <si>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</si>
  <si>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</si>
  <si>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</si>
  <si>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</si>
  <si>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</si>
  <si>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</si>
  <si>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</si>
  <si>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</si>
  <si>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</si>
  <si>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</si>
  <si>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</si>
  <si>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</si>
  <si>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</si>
  <si>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</si>
  <si>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</si>
  <si>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</si>
  <si>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</si>
  <si>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</si>
  <si>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</si>
  <si>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</si>
  <si>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</si>
  <si>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</si>
  <si>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</si>
  <si>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</si>
  <si>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</si>
  <si>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</si>
  <si>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</si>
  <si>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</si>
  <si>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</si>
  <si>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</si>
  <si>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</si>
  <si>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</si>
  <si>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</si>
  <si>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</si>
  <si>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</si>
  <si>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</si>
  <si>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</si>
  <si>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</si>
  <si>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</si>
  <si>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</si>
  <si>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</si>
  <si>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</si>
  <si>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</si>
  <si>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</si>
  <si>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</si>
  <si>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</si>
  <si>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</si>
  <si>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</si>
  <si>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</si>
  <si>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</si>
  <si>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</si>
  <si>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</si>
  <si>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</si>
  <si>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</si>
  <si>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</si>
  <si>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</si>
  <si>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</si>
  <si>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</si>
  <si>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</si>
  <si>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</si>
  <si>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</si>
  <si>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</si>
  <si>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</si>
  <si>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</si>
  <si>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</si>
  <si>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</si>
  <si>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</si>
  <si>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</si>
  <si>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</si>
  <si>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</si>
  <si>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</si>
  <si>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</si>
  <si>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</si>
  <si>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</si>
  <si>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</si>
  <si>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</si>
  <si>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</si>
  <si>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</si>
  <si>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</si>
  <si>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</si>
  <si>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</si>
  <si>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</si>
  <si>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</si>
  <si>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</si>
  <si>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</si>
  <si>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</si>
  <si>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</si>
  <si>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</si>
  <si>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</si>
  <si>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</si>
  <si>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</si>
  <si>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</si>
  <si>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</si>
  <si>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</si>
  <si>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</si>
  <si>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</si>
  <si>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</si>
  <si>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</si>
  <si>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</si>
  <si>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</si>
  <si>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</si>
  <si>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</si>
  <si>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</si>
  <si>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</si>
  <si>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</si>
  <si>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</si>
  <si>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</si>
  <si>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</si>
  <si>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</si>
  <si>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</si>
  <si>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</si>
  <si>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</si>
  <si>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</si>
  <si>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</si>
  <si>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</si>
  <si>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</si>
  <si>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</si>
  <si>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</si>
  <si>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</si>
  <si>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</si>
  <si>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</si>
  <si>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</si>
  <si>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</si>
  <si>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</si>
  <si>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</si>
  <si>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</si>
  <si>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</si>
  <si>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</si>
  <si>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</si>
  <si>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</si>
  <si>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</si>
  <si>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</si>
  <si>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</si>
  <si>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</si>
  <si>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</si>
  <si>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</si>
  <si>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</si>
  <si>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</si>
  <si>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</si>
  <si>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</si>
  <si>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</si>
  <si>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</si>
  <si>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</si>
  <si>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</si>
  <si>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</si>
  <si>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</si>
  <si>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</si>
  <si>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</si>
  <si>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</si>
  <si>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</si>
  <si>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</si>
  <si>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</si>
  <si>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</si>
  <si>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</si>
  <si>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</si>
  <si>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</si>
  <si>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</si>
  <si>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</si>
  <si>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</si>
  <si>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</si>
  <si>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</si>
  <si>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</si>
  <si>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</si>
  <si>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</si>
  <si>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</si>
  <si>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</si>
  <si>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</si>
  <si>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</si>
  <si>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</si>
  <si>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</si>
  <si>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</si>
  <si>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</si>
  <si>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</si>
  <si>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</si>
  <si>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</si>
  <si>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</si>
  <si>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</si>
  <si>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</si>
  <si>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</si>
  <si>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</si>
  <si>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</si>
  <si>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</si>
  <si>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</si>
  <si>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</si>
  <si>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</si>
  <si>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</si>
  <si>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</si>
  <si>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</si>
  <si>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</si>
  <si>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</si>
  <si>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</si>
  <si>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</si>
  <si>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</si>
  <si>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</si>
  <si>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</si>
  <si>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</si>
  <si>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</si>
  <si>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</si>
  <si>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</si>
  <si>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</si>
  <si>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</si>
  <si>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</si>
  <si>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</si>
  <si>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</si>
  <si>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</si>
  <si>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</si>
  <si>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</si>
  <si>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</si>
  <si>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</si>
  <si>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</si>
  <si>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</si>
  <si>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</si>
  <si>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</si>
  <si>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</si>
  <si>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</si>
  <si>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</si>
  <si>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</si>
  <si>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</si>
  <si>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</si>
  <si>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</si>
  <si>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</si>
  <si>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</si>
  <si>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</si>
  <si>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</si>
  <si>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</si>
  <si>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</si>
  <si>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</si>
  <si>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</si>
  <si>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</si>
  <si>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</si>
  <si>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</si>
  <si>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</si>
  <si>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</si>
  <si>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</si>
  <si>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</si>
  <si>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</si>
  <si>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</si>
  <si>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</si>
  <si>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</si>
  <si>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</si>
  <si>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</si>
  <si>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</si>
  <si>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</si>
  <si>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</si>
  <si>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</si>
  <si>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</si>
  <si>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</si>
  <si>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</si>
  <si>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</si>
  <si>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</si>
  <si>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</si>
  <si>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</si>
  <si>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</si>
  <si>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</si>
  <si>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</si>
  <si>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</si>
  <si>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</si>
  <si>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</si>
  <si>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</si>
  <si>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</si>
  <si>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</si>
  <si>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</si>
  <si>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</si>
  <si>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</si>
  <si>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</si>
  <si>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</si>
  <si>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</si>
  <si>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</si>
  <si>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</si>
  <si>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</si>
  <si>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</si>
  <si>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</si>
  <si>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</si>
  <si>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</si>
  <si>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</si>
  <si>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</si>
  <si>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</si>
  <si>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</si>
  <si>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</si>
  <si>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</si>
  <si>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</si>
  <si>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</si>
  <si>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</si>
  <si>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</si>
  <si>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</si>
  <si>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</si>
  <si>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</si>
  <si>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</si>
  <si>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</si>
  <si>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</si>
  <si>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</si>
  <si>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</si>
  <si>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</si>
  <si>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</si>
  <si>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</si>
  <si>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</si>
  <si>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</si>
  <si>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</si>
  <si>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</si>
  <si>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</si>
  <si>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</si>
  <si>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</si>
  <si>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</si>
  <si>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</si>
  <si>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</si>
  <si>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</si>
  <si>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</si>
  <si>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</si>
  <si>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</si>
  <si>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</si>
  <si>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</si>
  <si>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</si>
  <si>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</si>
  <si>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</si>
  <si>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</si>
  <si>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</si>
  <si>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</si>
  <si>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</si>
  <si>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</si>
  <si>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</si>
  <si>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</si>
  <si>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</si>
  <si>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</si>
  <si>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</si>
  <si>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</si>
  <si>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</si>
  <si>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</si>
  <si>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</si>
  <si>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</si>
  <si>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</si>
  <si>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</si>
  <si>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</si>
  <si>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</si>
  <si>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</si>
  <si>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</si>
  <si>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</si>
  <si>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</si>
  <si>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</si>
  <si>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</si>
  <si>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</si>
  <si>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</si>
  <si>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</si>
  <si>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</si>
  <si>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</si>
  <si>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</si>
  <si>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</si>
  <si>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</si>
  <si>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</si>
  <si>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</si>
  <si>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</si>
  <si>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</si>
  <si>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</si>
  <si>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</si>
  <si>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</si>
  <si>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</si>
  <si>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</si>
  <si>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</si>
  <si>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</si>
  <si>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</si>
  <si>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</si>
  <si>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</si>
  <si>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</si>
  <si>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</si>
  <si>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</si>
  <si>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</si>
  <si>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</si>
  <si>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</si>
  <si>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</si>
  <si>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</si>
  <si>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</si>
  <si>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</si>
  <si>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</si>
  <si>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</si>
  <si>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</si>
  <si>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</si>
  <si>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</si>
  <si>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</si>
  <si>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</si>
  <si>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</si>
  <si>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</si>
  <si>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</si>
  <si>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</si>
  <si>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</si>
  <si>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</si>
  <si>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</si>
  <si>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</si>
  <si>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</si>
  <si>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</si>
  <si>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</si>
  <si>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</si>
  <si>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</si>
  <si>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</si>
  <si>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</si>
  <si>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</si>
  <si>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</si>
  <si>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</si>
  <si>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</si>
  <si>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</si>
  <si>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</si>
  <si>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</si>
  <si>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</si>
  <si>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</si>
  <si>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</si>
  <si>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</si>
  <si>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</si>
  <si>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</si>
  <si>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</si>
  <si>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</si>
  <si>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</si>
  <si>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</si>
  <si>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</si>
  <si>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</si>
  <si>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</si>
  <si>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</si>
  <si>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</si>
  <si>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</si>
  <si>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</si>
  <si>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</si>
  <si>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</si>
  <si>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</si>
  <si>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</si>
  <si>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</si>
  <si>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</si>
  <si>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</si>
  <si>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</si>
  <si>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</si>
  <si>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</si>
  <si>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</si>
  <si>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</si>
  <si>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</si>
  <si>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</si>
  <si>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</si>
  <si>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</si>
  <si>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</si>
  <si>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</si>
  <si>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</si>
  <si>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</si>
  <si>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</si>
  <si>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</si>
  <si>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</si>
  <si>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</si>
  <si>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</si>
  <si>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</si>
  <si>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</si>
  <si>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</si>
  <si>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</si>
  <si>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</si>
  <si>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</si>
  <si>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</si>
  <si>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</si>
  <si>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</si>
  <si>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</si>
  <si>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</si>
  <si>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</si>
  <si>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</si>
  <si>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</si>
  <si>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</si>
  <si>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</si>
  <si>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</si>
  <si>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</si>
  <si>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</si>
  <si>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</si>
  <si>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</si>
  <si>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</si>
  <si>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</si>
  <si>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</si>
  <si>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</si>
  <si>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</si>
  <si>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</si>
  <si>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</si>
  <si>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</si>
  <si>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</si>
  <si>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</si>
  <si>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</si>
  <si>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</si>
  <si>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</si>
  <si>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</si>
  <si>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</si>
  <si>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</si>
  <si>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</si>
  <si>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</si>
  <si>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</si>
  <si>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</si>
  <si>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</si>
  <si>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</si>
  <si>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</si>
  <si>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</si>
  <si>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</si>
  <si>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</si>
  <si>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</si>
  <si>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</si>
  <si>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</si>
  <si>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</si>
  <si>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</si>
  <si>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</si>
  <si>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</si>
  <si>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</si>
  <si>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</si>
  <si>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</si>
  <si>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</si>
  <si>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</si>
  <si>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</si>
  <si>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</si>
  <si>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</si>
  <si>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</si>
  <si>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</si>
  <si>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</si>
  <si>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</si>
  <si>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</si>
  <si>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</si>
  <si>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</si>
  <si>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</si>
  <si>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</si>
  <si>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</si>
  <si>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</si>
  <si>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</si>
  <si>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</si>
  <si>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</si>
  <si>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</si>
  <si>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</si>
  <si>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</si>
  <si>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</si>
  <si>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</si>
  <si>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</si>
  <si>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</si>
  <si>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</si>
  <si>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</si>
  <si>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</si>
  <si>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</si>
  <si>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</si>
  <si>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</si>
  <si>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</si>
  <si>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</si>
  <si>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</si>
  <si>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</si>
  <si>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</si>
  <si>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</si>
  <si>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</si>
  <si>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</si>
  <si>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</si>
  <si>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</si>
  <si>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</si>
  <si>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</si>
  <si>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</si>
  <si>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</si>
  <si>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</si>
  <si>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</si>
  <si>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</si>
  <si>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</si>
  <si>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</si>
  <si>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</si>
  <si>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</si>
  <si>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</si>
  <si>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</si>
  <si>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</si>
  <si>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</si>
  <si>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</si>
  <si>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</si>
  <si>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</si>
  <si>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</si>
  <si>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</si>
  <si>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</si>
  <si>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</si>
  <si>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</si>
  <si>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</si>
  <si>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</si>
  <si>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</si>
  <si>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</si>
  <si>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</si>
  <si>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</si>
  <si>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</si>
  <si>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</si>
  <si>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</si>
  <si>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</si>
  <si>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</si>
  <si>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</si>
  <si>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</si>
  <si>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</si>
  <si>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</si>
  <si>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</si>
  <si>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</si>
  <si>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</si>
  <si>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</si>
  <si>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</si>
  <si>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</si>
  <si>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</si>
  <si>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</si>
  <si>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</si>
  <si>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</si>
  <si>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</si>
  <si>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</si>
  <si>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</si>
  <si>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</si>
  <si>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</si>
  <si>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</si>
  <si>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</si>
  <si>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</si>
  <si>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</si>
  <si>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</si>
  <si>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</si>
  <si>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</si>
  <si>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</si>
  <si>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</si>
  <si>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</si>
  <si>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</si>
  <si>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</si>
  <si>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</si>
  <si>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</si>
  <si>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</si>
  <si>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</si>
  <si>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</si>
  <si>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</si>
  <si>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</si>
  <si>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</si>
  <si>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</si>
  <si>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</si>
  <si>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</si>
  <si>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</si>
  <si>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</si>
  <si>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</si>
  <si>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</si>
  <si>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</si>
  <si>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</si>
  <si>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</si>
  <si>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</si>
  <si>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</si>
  <si>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</si>
  <si>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</si>
  <si>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</si>
  <si>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</si>
  <si>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</si>
  <si>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</si>
  <si>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</si>
  <si>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</si>
  <si>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</si>
  <si>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</si>
  <si>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</si>
  <si>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</si>
  <si>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</si>
  <si>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</si>
  <si>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</si>
  <si>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</si>
  <si>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</si>
  <si>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</si>
  <si>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</si>
  <si>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</si>
  <si>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</si>
  <si>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</si>
  <si>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</si>
  <si>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</si>
  <si>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</si>
  <si>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</si>
  <si>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</si>
  <si>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</si>
  <si>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</si>
  <si>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</si>
  <si>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</si>
  <si>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</si>
  <si>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</si>
  <si>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</si>
  <si>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</si>
  <si>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</si>
  <si>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</si>
  <si>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</si>
  <si>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</si>
  <si>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</si>
  <si>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</si>
  <si>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</si>
  <si>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</si>
  <si>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</si>
  <si>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</si>
  <si>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</si>
  <si>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</si>
  <si>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</si>
  <si>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</si>
  <si>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</si>
  <si>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</si>
  <si>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</si>
  <si>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</si>
  <si>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</si>
  <si>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</si>
  <si>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</si>
  <si>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</si>
  <si>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</si>
  <si>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</si>
  <si>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</si>
  <si>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</si>
  <si>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</si>
  <si>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</si>
  <si>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</si>
  <si>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</si>
  <si>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</si>
  <si>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</si>
  <si>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</si>
  <si>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</si>
  <si>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</si>
  <si>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</si>
  <si>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</si>
  <si>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</si>
  <si>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</si>
  <si>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</si>
  <si>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</si>
  <si>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</si>
  <si>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</si>
  <si>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</si>
  <si>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</si>
  <si>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</si>
  <si>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</si>
  <si>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</si>
  <si>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</si>
  <si>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</si>
  <si>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</si>
  <si>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</si>
  <si>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</si>
  <si>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</si>
  <si>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</si>
  <si>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</si>
  <si>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</si>
  <si>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</si>
  <si>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</si>
  <si>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</si>
  <si>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</si>
  <si>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</si>
  <si>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</si>
  <si>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</si>
  <si>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</si>
  <si>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</si>
  <si>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</si>
  <si>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</si>
  <si>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</si>
  <si>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</si>
  <si>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</si>
  <si>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</si>
  <si>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</si>
  <si>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</si>
  <si>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</si>
  <si>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</si>
  <si>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</si>
  <si>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</si>
  <si>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</si>
  <si>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</si>
  <si>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</si>
  <si>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</si>
  <si>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</si>
  <si>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</si>
  <si>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</si>
  <si>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</si>
  <si>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</si>
  <si>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</si>
  <si>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</si>
  <si>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</si>
  <si>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</si>
  <si>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</si>
  <si>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</si>
  <si>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</si>
  <si>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</si>
  <si>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</si>
  <si>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</si>
  <si>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</si>
  <si>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</si>
  <si>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</si>
  <si>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</si>
  <si>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</si>
  <si>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</si>
  <si>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</si>
  <si>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</si>
  <si>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</si>
  <si>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</si>
  <si>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</si>
  <si>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</si>
  <si>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</si>
  <si>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</si>
  <si>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</si>
  <si>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</si>
  <si>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</si>
  <si>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</si>
  <si>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</si>
  <si>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</si>
  <si>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</si>
  <si>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</si>
  <si>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</si>
  <si>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</si>
  <si>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</si>
  <si>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</si>
  <si>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</si>
  <si>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</si>
  <si>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</si>
  <si>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</si>
  <si>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</si>
  <si>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</si>
  <si>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</si>
  <si>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</si>
  <si>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</si>
  <si>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</si>
  <si>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</si>
  <si>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</si>
  <si>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</si>
  <si>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</si>
  <si>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</si>
  <si>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</si>
  <si>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</si>
  <si>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</si>
  <si>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</si>
  <si>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</si>
  <si>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</si>
  <si>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</si>
  <si>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</si>
  <si>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</si>
  <si>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</si>
  <si>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</si>
  <si>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</si>
  <si>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</si>
  <si>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</si>
  <si>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</si>
  <si>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</si>
  <si>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</si>
  <si>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</si>
  <si>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</si>
  <si>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</si>
  <si>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</si>
  <si>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</si>
  <si>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</si>
  <si>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</si>
  <si>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</si>
  <si>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</si>
  <si>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</si>
  <si>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</si>
  <si>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</si>
  <si>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</si>
  <si>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</si>
  <si>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</si>
  <si>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</si>
  <si>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</si>
  <si>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</si>
  <si>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</si>
  <si>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</si>
  <si>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</si>
  <si>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</si>
  <si>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</si>
  <si>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</si>
  <si>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</si>
  <si>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</si>
  <si>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</si>
  <si>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</si>
  <si>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</si>
  <si>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</si>
  <si>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</si>
  <si>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</si>
  <si>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</si>
  <si>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</si>
  <si>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</si>
  <si>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</si>
  <si>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</si>
  <si>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</si>
  <si>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</si>
  <si>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</si>
  <si>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</si>
  <si>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</si>
  <si>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</si>
  <si>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</si>
  <si>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</si>
  <si>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</si>
  <si>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</si>
  <si>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</si>
  <si>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</si>
  <si>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</si>
  <si>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</si>
  <si>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</si>
  <si>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</si>
  <si>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</si>
  <si>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</si>
  <si>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</si>
  <si>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</si>
  <si>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</si>
  <si>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</si>
  <si>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</si>
  <si>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</si>
  <si>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</si>
  <si>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</si>
  <si>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</si>
  <si>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</si>
  <si>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</si>
  <si>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</si>
  <si>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</si>
  <si>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</si>
  <si>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</si>
  <si>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</si>
  <si>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</si>
  <si>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</si>
  <si>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</si>
  <si>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</si>
  <si>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</si>
  <si>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</si>
  <si>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</si>
  <si>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</si>
  <si>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</si>
  <si>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</si>
  <si>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</si>
  <si>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</si>
  <si>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</si>
  <si>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</si>
  <si>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</si>
  <si>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</si>
  <si>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</si>
  <si>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</si>
  <si>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</si>
  <si>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</si>
  <si>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</si>
  <si>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</si>
  <si>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</si>
  <si>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</si>
  <si>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</si>
  <si>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</si>
  <si>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</si>
  <si>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</si>
  <si>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</si>
  <si>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</si>
  <si>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</si>
  <si>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</si>
  <si>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</si>
  <si>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</si>
  <si>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</si>
  <si>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</si>
  <si>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</si>
  <si>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</si>
  <si>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</si>
  <si>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</si>
  <si>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</si>
  <si>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</si>
  <si>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</si>
  <si>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</si>
  <si>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</si>
  <si>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</si>
  <si>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</si>
  <si>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</si>
  <si>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</si>
  <si>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</si>
  <si>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</si>
  <si>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</si>
  <si>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</si>
  <si>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</si>
  <si>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</si>
  <si>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</si>
  <si>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</si>
  <si>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</si>
  <si>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</si>
  <si>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</si>
  <si>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</si>
  <si>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</si>
  <si>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</si>
  <si>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</si>
  <si>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</si>
  <si>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</si>
  <si>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</si>
  <si>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</si>
  <si>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</si>
  <si>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</si>
  <si>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</si>
  <si>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</si>
  <si>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</si>
  <si>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</si>
  <si>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</si>
  <si>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</si>
  <si>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</si>
  <si>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</si>
  <si>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</si>
  <si>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</si>
  <si>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</si>
  <si>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</si>
  <si>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</si>
  <si>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</si>
  <si>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</si>
  <si>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</si>
  <si>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</si>
  <si>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</si>
  <si>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</si>
  <si>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</si>
  <si>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</si>
  <si>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</si>
  <si>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</si>
  <si>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</si>
  <si>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</si>
  <si>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</si>
  <si>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</si>
  <si>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</si>
  <si>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</si>
  <si>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</si>
  <si>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</si>
  <si>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</si>
  <si>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</si>
  <si>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</si>
  <si>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</si>
  <si>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</si>
  <si>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</si>
  <si>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</si>
  <si>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</si>
  <si>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</si>
  <si>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</si>
  <si>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</si>
  <si>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</si>
  <si>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</si>
  <si>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</si>
  <si>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</si>
  <si>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</si>
  <si>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</si>
  <si>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</si>
  <si>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</si>
  <si>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</si>
  <si>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</si>
  <si>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</si>
  <si>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</si>
  <si>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</si>
  <si>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</si>
  <si>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</si>
  <si>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</si>
  <si>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</si>
  <si>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</si>
  <si>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</si>
  <si>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</si>
  <si>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</si>
  <si>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</si>
  <si>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</si>
  <si>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</si>
  <si>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</si>
  <si>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</si>
  <si>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</si>
  <si>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</si>
  <si>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</si>
  <si>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</si>
  <si>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</si>
  <si>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</si>
  <si>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</si>
  <si>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</si>
  <si>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</si>
  <si>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</si>
  <si>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</si>
  <si>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</si>
  <si>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</si>
  <si>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</si>
  <si>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</si>
  <si>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</si>
  <si>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</si>
  <si>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</si>
  <si>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</si>
  <si>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</si>
  <si>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</si>
  <si>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</si>
  <si>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</si>
  <si>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</si>
  <si>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</si>
  <si>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</si>
  <si>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</si>
  <si>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</si>
  <si>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</si>
  <si>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</si>
  <si>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</si>
  <si>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</si>
  <si>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</si>
  <si>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</si>
  <si>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</si>
  <si>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</si>
  <si>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</si>
  <si>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</si>
  <si>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</si>
  <si>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</si>
  <si>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</si>
  <si>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</si>
  <si>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</si>
  <si>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</si>
  <si>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</si>
  <si>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</si>
  <si>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</si>
  <si>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</si>
  <si>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</si>
  <si>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</si>
  <si>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</si>
  <si>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</si>
  <si>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</si>
  <si>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</si>
  <si>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</si>
  <si>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</si>
  <si>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</si>
  <si>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</si>
  <si>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</si>
  <si>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</si>
  <si>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</si>
  <si>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</si>
  <si>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</si>
  <si>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</si>
  <si>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</si>
  <si>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</si>
  <si>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</si>
  <si>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</si>
  <si>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</si>
  <si>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</si>
  <si>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</si>
  <si>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</si>
  <si>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</si>
  <si>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</si>
  <si>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</si>
  <si>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</si>
  <si>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</si>
  <si>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</si>
  <si>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</si>
  <si>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</si>
  <si>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</si>
  <si>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</si>
  <si>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</si>
  <si>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</si>
  <si>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</si>
  <si>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</si>
  <si>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</si>
  <si>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</si>
  <si>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</si>
  <si>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</si>
  <si>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</si>
  <si>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</si>
  <si>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</si>
  <si>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</si>
  <si>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</si>
  <si>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</si>
  <si>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</si>
  <si>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</si>
  <si>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</si>
  <si>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</si>
  <si>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</si>
  <si>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</si>
  <si>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</si>
  <si>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</si>
  <si>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</si>
  <si>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</si>
  <si>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</si>
  <si>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</si>
  <si>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</si>
  <si>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</si>
  <si>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</si>
  <si>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</si>
  <si>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</si>
  <si>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</si>
  <si>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</si>
  <si>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</si>
  <si>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</si>
  <si>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</si>
  <si>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</si>
  <si>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</si>
  <si>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</si>
  <si>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</si>
  <si>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</si>
  <si>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</si>
  <si>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</si>
  <si>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</si>
  <si>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</si>
  <si>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</si>
  <si>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</si>
  <si>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</si>
  <si>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</si>
  <si>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</si>
  <si>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</si>
  <si>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</si>
  <si>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</si>
  <si>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</si>
  <si>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</si>
  <si>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</si>
  <si>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</si>
  <si>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</si>
  <si>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</si>
  <si>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</si>
  <si>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</si>
  <si>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</si>
  <si>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</si>
  <si>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</si>
  <si>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</si>
  <si>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</si>
  <si>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</si>
  <si>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</si>
  <si>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</si>
  <si>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</si>
  <si>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</si>
  <si>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</si>
  <si>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</si>
  <si>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</si>
  <si>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</si>
  <si>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</si>
  <si>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</si>
  <si>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</si>
  <si>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</si>
  <si>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</si>
  <si>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</si>
  <si>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</si>
  <si>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</si>
  <si>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</si>
  <si>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</si>
  <si>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</si>
  <si>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</si>
  <si>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</si>
  <si>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</si>
  <si>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</si>
  <si>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</si>
  <si>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</si>
  <si>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</si>
  <si>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</si>
  <si>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</si>
  <si>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</si>
  <si>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</si>
  <si>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</si>
  <si>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</si>
  <si>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</si>
  <si>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</si>
  <si>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</si>
  <si>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</si>
  <si>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</si>
  <si>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</si>
  <si>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</si>
  <si>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</si>
  <si>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</si>
  <si>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</si>
  <si>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</si>
  <si>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</si>
  <si>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</si>
  <si>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</si>
  <si>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</si>
  <si>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</si>
  <si>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</si>
  <si>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</si>
  <si>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</si>
  <si>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</si>
  <si>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</si>
  <si>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</si>
  <si>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</si>
  <si>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</si>
  <si>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</si>
  <si>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</si>
  <si>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</si>
  <si>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</si>
  <si>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</si>
  <si>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</si>
  <si>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</si>
  <si>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</si>
  <si>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</si>
  <si>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</si>
  <si>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</si>
  <si>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</si>
  <si>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</si>
  <si>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</si>
  <si>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</si>
  <si>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</si>
  <si>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</si>
  <si>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</si>
  <si>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</si>
  <si>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</si>
  <si>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</si>
  <si>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</si>
  <si>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</si>
  <si>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</si>
  <si>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</si>
  <si>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</si>
  <si>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</si>
  <si>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</si>
  <si>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</si>
  <si>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</si>
  <si>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</si>
  <si>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</si>
  <si>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</si>
  <si>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</si>
  <si>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</si>
  <si>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</si>
  <si>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</si>
  <si>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</si>
  <si>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</si>
  <si>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</si>
  <si>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</si>
  <si>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</si>
  <si>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</si>
  <si>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</si>
  <si>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</si>
  <si>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</si>
  <si>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</si>
  <si>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</si>
  <si>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</si>
  <si>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</si>
  <si>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</si>
  <si>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</si>
  <si>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</si>
  <si>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</si>
  <si>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</si>
  <si>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</si>
  <si>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</si>
  <si>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</si>
  <si>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</si>
  <si>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</si>
  <si>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</si>
  <si>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</si>
  <si>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</si>
  <si>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</si>
  <si>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</si>
  <si>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</si>
  <si>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</si>
  <si>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</si>
  <si>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</si>
  <si>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</si>
  <si>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</si>
  <si>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</si>
  <si>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</si>
  <si>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</si>
  <si>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</si>
  <si>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</si>
  <si>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</si>
  <si>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</si>
  <si>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</si>
  <si>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</si>
  <si>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</si>
  <si>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</si>
  <si>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</si>
  <si>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</si>
  <si>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</si>
  <si>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</si>
  <si>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</si>
  <si>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</si>
  <si>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</si>
  <si>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</si>
  <si>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</si>
  <si>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</si>
  <si>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</si>
  <si>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</si>
  <si>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</si>
  <si>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</si>
  <si>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</si>
  <si>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</si>
  <si>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</si>
  <si>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</si>
  <si>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</si>
  <si>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</si>
  <si>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</si>
  <si>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</si>
  <si>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</si>
  <si>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</si>
  <si>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</si>
  <si>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</si>
  <si>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</si>
  <si>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</si>
  <si>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</si>
  <si>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</si>
  <si>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</si>
  <si>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</si>
  <si>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</si>
  <si>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</si>
  <si>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</si>
  <si>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</si>
  <si>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</si>
  <si>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</si>
  <si>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</si>
  <si>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</si>
  <si>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</si>
  <si>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</si>
  <si>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</si>
  <si>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</si>
  <si>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</si>
  <si>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</si>
  <si>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</si>
  <si>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</si>
  <si>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</si>
  <si>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</si>
  <si>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</si>
  <si>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</si>
  <si>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</si>
  <si>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</si>
  <si>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</si>
  <si>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</si>
  <si>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</si>
  <si>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</si>
  <si>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</si>
  <si>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</si>
  <si>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</si>
  <si>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</si>
  <si>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</si>
  <si>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</si>
  <si>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</si>
  <si>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</si>
  <si>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</si>
  <si>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</si>
  <si>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</si>
  <si>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</si>
  <si>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</si>
  <si>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</si>
  <si>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</si>
  <si>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</si>
  <si>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</si>
  <si>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</si>
  <si>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</si>
  <si>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</si>
  <si>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</si>
  <si>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</si>
  <si>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</si>
  <si>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</si>
  <si>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</si>
  <si>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</si>
  <si>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</si>
  <si>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</si>
  <si>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</si>
  <si>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</si>
  <si>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</si>
  <si>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</si>
  <si>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</si>
  <si>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</si>
  <si>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</si>
  <si>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</si>
  <si>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</si>
  <si>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</si>
  <si>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</si>
  <si>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</si>
  <si>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</si>
  <si>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</si>
  <si>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</si>
  <si>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</si>
  <si>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</si>
  <si>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</si>
  <si>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</si>
  <si>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</si>
  <si>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</si>
  <si>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</si>
  <si>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</si>
  <si>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</si>
  <si>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</si>
  <si>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</si>
  <si>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</si>
  <si>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</si>
  <si>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</si>
  <si>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</si>
  <si>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</si>
  <si>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</si>
  <si>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</si>
  <si>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</si>
  <si>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</si>
  <si>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</si>
  <si>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</si>
  <si>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</si>
  <si>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</si>
  <si>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</si>
  <si>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</si>
  <si>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</si>
  <si>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</si>
  <si>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</si>
  <si>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</si>
  <si>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</si>
  <si>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</si>
  <si>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</si>
  <si>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</si>
  <si>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</si>
  <si>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</si>
  <si>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</si>
  <si>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</si>
  <si>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</si>
  <si>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</si>
  <si>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</si>
  <si>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</si>
  <si>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</si>
  <si>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</si>
  <si>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</si>
  <si>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</si>
  <si>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</si>
  <si>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</si>
  <si>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</si>
  <si>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</si>
  <si>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</si>
  <si>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</si>
  <si>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</si>
  <si>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</si>
  <si>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</si>
  <si>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</si>
  <si>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</si>
  <si>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</si>
  <si>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</si>
  <si>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</si>
  <si>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</si>
  <si>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</si>
  <si>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</si>
  <si>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</si>
  <si>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</si>
  <si>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</si>
  <si>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</si>
  <si>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</si>
  <si>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</si>
  <si>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</si>
  <si>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</si>
  <si>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</si>
  <si>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</si>
  <si>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</si>
  <si>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</si>
  <si>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</si>
  <si>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</si>
  <si>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</si>
  <si>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</si>
  <si>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</si>
  <si>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</si>
  <si>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</si>
  <si>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</si>
  <si>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</si>
  <si>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</si>
  <si>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</si>
  <si>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</si>
  <si>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</si>
  <si>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</si>
  <si>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</si>
  <si>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</si>
  <si>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</si>
  <si>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</si>
  <si>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</si>
  <si>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</si>
  <si>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</si>
  <si>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</si>
  <si>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</si>
  <si>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</si>
  <si>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</si>
  <si>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</si>
  <si>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</si>
  <si>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</si>
  <si>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</si>
  <si>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</si>
  <si>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</si>
  <si>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</si>
  <si>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</si>
  <si>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</si>
  <si>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</si>
  <si>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</si>
  <si>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</si>
  <si>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</si>
  <si>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</si>
  <si>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</si>
  <si>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</si>
  <si>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</si>
  <si>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</si>
  <si>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</si>
  <si>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</si>
  <si>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</si>
  <si>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</si>
  <si>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</si>
  <si>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</si>
  <si>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</si>
  <si>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</si>
  <si>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</si>
  <si>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</si>
  <si>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</si>
  <si>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</si>
  <si>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</si>
  <si>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</si>
  <si>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</si>
  <si>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</si>
  <si>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</si>
  <si>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</si>
  <si>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</si>
  <si>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</si>
  <si>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</si>
  <si>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</si>
  <si>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</si>
  <si>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</si>
  <si>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</si>
  <si>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</si>
  <si>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</si>
  <si>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</si>
  <si>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</si>
  <si>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</si>
  <si>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</si>
  <si>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</si>
  <si>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</si>
  <si>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</si>
  <si>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</si>
  <si>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</si>
  <si>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</si>
  <si>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</si>
  <si>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</si>
  <si>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</si>
  <si>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</si>
  <si>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</si>
  <si>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</si>
  <si>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</si>
  <si>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</si>
  <si>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</si>
  <si>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</si>
  <si>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</si>
  <si>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</si>
  <si>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</si>
  <si>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</si>
  <si>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</si>
  <si>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</si>
  <si>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</si>
  <si>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</si>
  <si>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</si>
  <si>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</si>
  <si>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</si>
  <si>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</si>
  <si>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</si>
  <si>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</si>
  <si>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</si>
  <si>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</si>
  <si>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</si>
  <si>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</si>
  <si>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</si>
  <si>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</si>
  <si>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</si>
  <si>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</si>
  <si>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</si>
  <si>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</si>
  <si>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</si>
  <si>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</si>
  <si>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</si>
  <si>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</si>
  <si>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</si>
  <si>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</si>
  <si>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</si>
  <si>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</si>
  <si>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</si>
  <si>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</si>
  <si>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</si>
  <si>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</si>
  <si>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</si>
  <si>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</si>
  <si>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</si>
  <si>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</si>
  <si>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</si>
  <si>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</si>
  <si>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</si>
  <si>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</si>
  <si>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</si>
  <si>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</si>
  <si>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</si>
  <si>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</si>
  <si>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</si>
  <si>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</si>
  <si>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</si>
  <si>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</si>
  <si>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</si>
  <si>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</si>
  <si>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</si>
  <si>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</si>
  <si>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</si>
  <si>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</si>
  <si>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</si>
  <si>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</si>
  <si>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</si>
  <si>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</si>
  <si>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</si>
  <si>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</si>
  <si>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</si>
  <si>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</si>
  <si>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</si>
  <si>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</si>
  <si>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</si>
  <si>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</si>
  <si>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</si>
  <si>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</si>
  <si>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</si>
  <si>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</si>
  <si>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</si>
  <si>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</si>
  <si>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</si>
  <si>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</si>
  <si>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</si>
  <si>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</si>
  <si>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</si>
  <si>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</si>
  <si>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</si>
  <si>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</si>
  <si>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</si>
  <si>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</si>
  <si>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</si>
  <si>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</si>
  <si>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</si>
  <si>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</si>
  <si>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</si>
  <si>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</si>
  <si>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</si>
  <si>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</si>
  <si>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</si>
  <si>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</si>
  <si>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</si>
  <si>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</si>
  <si>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</si>
  <si>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</si>
  <si>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</si>
  <si>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</si>
  <si>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</si>
  <si>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</si>
  <si>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</si>
  <si>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</si>
  <si>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</si>
  <si>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</si>
  <si>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</si>
  <si>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</si>
  <si>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</si>
  <si>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</si>
  <si>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</si>
  <si>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</si>
  <si>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</si>
  <si>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</si>
  <si>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</si>
  <si>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</si>
  <si>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</si>
  <si>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</si>
  <si>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</si>
  <si>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</si>
  <si>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</si>
  <si>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</si>
  <si>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</si>
  <si>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</si>
  <si>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</si>
  <si>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</si>
  <si>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</si>
  <si>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</si>
  <si>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</si>
  <si>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</si>
  <si>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</si>
  <si>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</si>
  <si>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</si>
  <si>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</si>
  <si>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</si>
  <si>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</si>
  <si>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</si>
  <si>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</si>
  <si>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</si>
  <si>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</si>
  <si>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</si>
  <si>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</si>
  <si>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</si>
  <si>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</si>
  <si>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</si>
  <si>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</si>
  <si>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</si>
  <si>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</si>
  <si>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</si>
  <si>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</si>
  <si>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</si>
  <si>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</si>
  <si>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</si>
  <si>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</si>
  <si>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</si>
  <si>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</si>
  <si>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</si>
  <si>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</si>
  <si>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</si>
  <si>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</si>
  <si>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</si>
  <si>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</si>
  <si>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</si>
  <si>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</si>
  <si>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</si>
  <si>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</si>
  <si>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</si>
  <si>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</si>
  <si>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</si>
  <si>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</si>
  <si>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</si>
  <si>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</si>
  <si>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</si>
  <si>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</si>
  <si>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</si>
  <si>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</si>
  <si>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</si>
  <si>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</si>
  <si>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</si>
  <si>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</si>
  <si>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</si>
  <si>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</si>
  <si>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</si>
  <si>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</si>
  <si>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</si>
  <si>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</si>
  <si>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</si>
  <si>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</si>
  <si>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</si>
  <si>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</si>
  <si>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</si>
  <si>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</si>
  <si>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</si>
  <si>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</si>
  <si>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</si>
  <si>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</si>
  <si>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</si>
  <si>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</si>
  <si>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</si>
  <si>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</si>
  <si>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</si>
  <si>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</si>
  <si>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</si>
  <si>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</si>
  <si>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</si>
  <si>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</si>
  <si>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</si>
  <si>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</si>
  <si>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</si>
  <si>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</si>
  <si>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</si>
  <si>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</si>
  <si>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</si>
  <si>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</si>
  <si>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</si>
  <si>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</si>
  <si>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</si>
  <si>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</si>
  <si>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</si>
  <si>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</si>
  <si>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</si>
  <si>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</si>
  <si>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</si>
  <si>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</si>
  <si>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</si>
  <si>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</si>
  <si>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</si>
  <si>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</si>
  <si>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</si>
  <si>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</si>
  <si>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</si>
  <si>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</si>
  <si>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</si>
  <si>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</si>
  <si>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</si>
  <si>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</si>
  <si>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</si>
  <si>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</si>
  <si>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</si>
  <si>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</si>
  <si>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</si>
  <si>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</si>
  <si>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</si>
  <si>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</si>
  <si>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</si>
  <si>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</si>
  <si>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</si>
  <si>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</si>
  <si>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</si>
  <si>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</si>
  <si>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</si>
  <si>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</si>
  <si>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</si>
  <si>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</si>
  <si>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</si>
  <si>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</si>
  <si>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</si>
  <si>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</si>
  <si>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</si>
  <si>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</si>
  <si>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</si>
  <si>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</si>
  <si>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</si>
  <si>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</si>
  <si>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</si>
  <si>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</si>
  <si>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</si>
  <si>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</si>
  <si>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</si>
  <si>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</si>
  <si>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</si>
  <si>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</si>
  <si>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</si>
  <si>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</si>
  <si>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</si>
  <si>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</si>
  <si>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</si>
  <si>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</si>
  <si>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</si>
  <si>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</si>
  <si>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</si>
  <si>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</si>
  <si>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</si>
  <si>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</si>
  <si>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</si>
  <si>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</si>
  <si>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</si>
  <si>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</si>
  <si>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</si>
  <si>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</si>
  <si>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</si>
  <si>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</si>
  <si>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</si>
  <si>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</si>
  <si>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</si>
  <si>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</si>
  <si>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</si>
  <si>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</si>
  <si>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</si>
  <si>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</si>
  <si>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</si>
  <si>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</si>
  <si>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</si>
  <si>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</si>
  <si>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</si>
  <si>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</si>
  <si>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</si>
  <si>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</si>
  <si>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</si>
  <si>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</si>
  <si>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</si>
  <si>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</si>
  <si>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</si>
  <si>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</si>
  <si>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</si>
  <si>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</si>
  <si>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</si>
  <si>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</si>
  <si>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</si>
  <si>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</si>
  <si>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</si>
  <si>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</si>
  <si>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</si>
  <si>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</si>
  <si>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</si>
  <si>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</si>
  <si>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</si>
  <si>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</si>
  <si>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</si>
  <si>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</si>
  <si>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</si>
  <si>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</si>
  <si>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</si>
  <si>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</si>
  <si>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</si>
  <si>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</si>
  <si>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</si>
  <si>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</si>
  <si>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</si>
  <si>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</si>
  <si>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</si>
  <si>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</si>
  <si>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</si>
  <si>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</si>
  <si>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</si>
  <si>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</si>
  <si>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</si>
  <si>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</si>
  <si>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</si>
  <si>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</si>
  <si>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</si>
  <si>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</si>
  <si>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</si>
  <si>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</si>
  <si>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</si>
  <si>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</si>
  <si>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</si>
  <si>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</si>
  <si>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</si>
  <si>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</si>
  <si>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</si>
  <si>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</si>
  <si>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</si>
  <si>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</si>
  <si>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</si>
  <si>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</si>
  <si>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</si>
  <si>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</si>
  <si>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</si>
  <si>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</si>
  <si>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</si>
  <si>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</si>
  <si>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</si>
  <si>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</si>
  <si>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</si>
  <si>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</si>
  <si>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</si>
  <si>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</si>
  <si>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</si>
  <si>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</si>
  <si>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</si>
  <si>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</si>
  <si>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</si>
  <si>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</si>
  <si>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</si>
  <si>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</si>
  <si>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</si>
  <si>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</si>
  <si>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</si>
  <si>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</si>
  <si>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</si>
  <si>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</si>
  <si>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</si>
  <si>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</si>
  <si>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</si>
  <si>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</si>
  <si>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</si>
  <si>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</si>
  <si>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</si>
  <si>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</si>
  <si>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</si>
  <si>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</si>
  <si>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</si>
  <si>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</si>
  <si>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</si>
  <si>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</si>
  <si>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</si>
  <si>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</si>
  <si>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</si>
  <si>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</si>
  <si>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</si>
  <si>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</si>
  <si>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</si>
  <si>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</si>
  <si>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</si>
  <si>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</si>
  <si>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</si>
  <si>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</si>
  <si>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</si>
  <si>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</si>
  <si>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</si>
  <si>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</si>
  <si>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</si>
  <si>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</si>
  <si>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</si>
  <si>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</si>
  <si>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</si>
  <si>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</si>
  <si>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</si>
  <si>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</si>
  <si>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</si>
  <si>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</si>
  <si>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</si>
  <si>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</si>
  <si>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</si>
  <si>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</si>
  <si>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</si>
  <si>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</si>
  <si>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</si>
  <si>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</si>
  <si>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</si>
  <si>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</si>
  <si>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</si>
  <si>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</si>
  <si>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</si>
  <si>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</si>
  <si>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</si>
  <si>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</si>
  <si>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</si>
  <si>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</si>
  <si>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</si>
  <si>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</si>
  <si>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</si>
  <si>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</si>
  <si>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</si>
  <si>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</si>
  <si>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</si>
  <si>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</si>
  <si>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</si>
  <si>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</si>
  <si>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</si>
  <si>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</si>
  <si>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</si>
  <si>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</si>
  <si>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</si>
  <si>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</si>
  <si>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</si>
  <si>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</si>
  <si>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</si>
  <si>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</si>
  <si>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</si>
  <si>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</si>
  <si>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</si>
  <si>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</si>
  <si>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</si>
  <si>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</si>
  <si>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</si>
  <si>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</si>
  <si>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</si>
  <si>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</si>
  <si>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</si>
  <si>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</si>
  <si>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</si>
  <si>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</si>
  <si>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</si>
  <si>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</si>
  <si>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</si>
  <si>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</si>
  <si>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</si>
  <si>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</si>
  <si>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</si>
  <si>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</si>
  <si>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</si>
  <si>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</si>
  <si>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</si>
  <si>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</si>
  <si>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</si>
  <si>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</si>
  <si>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</si>
  <si>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</si>
  <si>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</si>
  <si>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</si>
  <si>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</si>
  <si>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</si>
  <si>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</si>
  <si>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</si>
  <si>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</si>
  <si>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</si>
  <si>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</si>
  <si>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</si>
  <si>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</si>
  <si>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</si>
  <si>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</si>
  <si>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</si>
  <si>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</si>
  <si>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</si>
  <si>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</si>
  <si>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</si>
  <si>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</si>
  <si>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</si>
  <si>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</si>
  <si>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</si>
  <si>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</si>
  <si>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</si>
  <si>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</si>
  <si>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</si>
  <si>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</si>
  <si>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</si>
  <si>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</si>
  <si>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</si>
  <si>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</si>
  <si>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</si>
  <si>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</si>
  <si>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</si>
  <si>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</si>
  <si>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</si>
  <si>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</si>
  <si>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</si>
  <si>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</si>
  <si>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</si>
  <si>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</si>
  <si>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</si>
  <si>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</si>
  <si>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</si>
  <si>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</si>
  <si>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</si>
  <si>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</si>
  <si>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</si>
  <si>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</si>
  <si>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</si>
  <si>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</si>
  <si>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</si>
  <si>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</si>
  <si>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</si>
  <si>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</si>
  <si>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</si>
  <si>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</si>
  <si>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</si>
  <si>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</si>
  <si>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</si>
  <si>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</si>
  <si>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</si>
  <si>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</si>
  <si>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</si>
  <si>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</si>
  <si>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</si>
  <si>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</si>
  <si>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</si>
  <si>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</si>
  <si>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</si>
  <si>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</si>
  <si>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</si>
  <si>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</si>
  <si>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</si>
  <si>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</si>
  <si>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</si>
  <si>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</si>
  <si>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</si>
  <si>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</si>
  <si>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</si>
  <si>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</si>
  <si>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</si>
  <si>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</si>
  <si>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</si>
  <si>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</si>
  <si>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</si>
  <si>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</si>
  <si>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</si>
  <si>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</si>
  <si>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</si>
  <si>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</si>
  <si>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</si>
  <si>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</si>
  <si>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</si>
  <si>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</si>
  <si>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</si>
  <si>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</si>
  <si>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</si>
  <si>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</si>
  <si>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</si>
  <si>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</si>
  <si>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</si>
  <si>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</si>
  <si>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</si>
  <si>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</si>
  <si>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</si>
  <si>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</si>
  <si>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</si>
  <si>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</si>
  <si>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</si>
  <si>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</si>
  <si>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</si>
  <si>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</si>
  <si>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</si>
  <si>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</si>
  <si>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</si>
  <si>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</si>
  <si>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</si>
  <si>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</si>
  <si>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</si>
  <si>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</si>
  <si>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</si>
  <si>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</si>
  <si>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</si>
  <si>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</si>
  <si>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</si>
  <si>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</si>
  <si>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</si>
  <si>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</si>
  <si>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</si>
  <si>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</si>
  <si>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</si>
  <si>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</si>
  <si>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</si>
  <si>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</si>
  <si>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</si>
  <si>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</si>
  <si>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</si>
  <si>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</si>
  <si>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</si>
  <si>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</si>
  <si>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</si>
  <si>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</si>
  <si>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</si>
  <si>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</si>
  <si>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</si>
  <si>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</si>
  <si>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</si>
  <si>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</si>
  <si>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</si>
  <si>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</si>
  <si>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</si>
  <si>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</si>
  <si>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</si>
  <si>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</si>
  <si>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</si>
  <si>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</si>
  <si>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</si>
  <si>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</si>
  <si>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</si>
  <si>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</si>
  <si>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</si>
  <si>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</si>
  <si>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</si>
  <si>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</si>
  <si>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</si>
  <si>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</si>
  <si>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</si>
  <si>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</si>
  <si>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</si>
  <si>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</si>
  <si>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</si>
  <si>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</si>
  <si>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</si>
  <si>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</si>
  <si>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</si>
  <si>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</si>
  <si>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</si>
  <si>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</si>
  <si>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</si>
  <si>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</si>
  <si>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</si>
  <si>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</si>
  <si>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</si>
  <si>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</si>
  <si>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</si>
  <si>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</si>
  <si>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</si>
  <si>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</si>
  <si>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</si>
  <si>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</si>
  <si>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</si>
  <si>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</si>
  <si>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</si>
  <si>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</si>
  <si>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</si>
  <si>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</si>
  <si>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</si>
  <si>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</si>
  <si>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</si>
  <si>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</si>
  <si>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</si>
  <si>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</si>
  <si>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</si>
  <si>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</si>
  <si>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</si>
  <si>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</si>
  <si>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</si>
  <si>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</si>
  <si>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</si>
  <si>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</si>
  <si>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</si>
  <si>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</si>
  <si>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</si>
  <si>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</si>
  <si>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</si>
  <si>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</si>
  <si>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</si>
  <si>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</si>
  <si>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</si>
  <si>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</si>
  <si>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</si>
  <si>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</si>
  <si>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</si>
  <si>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</si>
  <si>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</si>
  <si>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</si>
  <si>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</si>
  <si>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</si>
  <si>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</si>
  <si>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</si>
  <si>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</si>
  <si>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</si>
  <si>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</si>
  <si>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</si>
  <si>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</si>
  <si>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</si>
  <si>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</si>
  <si>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</si>
  <si>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</si>
  <si>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</si>
  <si>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</si>
  <si>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</si>
  <si>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</si>
  <si>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</si>
  <si>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</si>
  <si>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</si>
  <si>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</si>
  <si>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</si>
  <si>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</si>
  <si>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</si>
  <si>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</si>
  <si>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</si>
  <si>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</si>
  <si>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</si>
  <si>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</si>
  <si>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</si>
  <si>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</si>
  <si>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</si>
  <si>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</si>
  <si>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</si>
  <si>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</si>
  <si>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</si>
  <si>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</si>
  <si>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</si>
  <si>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</si>
  <si>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</si>
  <si>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</si>
  <si>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</si>
  <si>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</si>
  <si>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</si>
  <si>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</si>
  <si>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</si>
  <si>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</si>
  <si>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</si>
  <si>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</si>
  <si>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</si>
  <si>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</si>
  <si>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</si>
  <si>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</si>
  <si>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</si>
  <si>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</si>
  <si>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</si>
  <si>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</si>
  <si>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</si>
  <si>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</si>
  <si>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</si>
  <si>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</si>
  <si>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</si>
  <si>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</si>
  <si>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</si>
  <si>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</si>
  <si>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</si>
  <si>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</si>
  <si>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</si>
  <si>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</si>
  <si>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</si>
  <si>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</si>
  <si>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</si>
  <si>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</si>
  <si>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</si>
  <si>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</si>
  <si>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</si>
  <si>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</si>
  <si>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</si>
  <si>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</si>
  <si>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</si>
  <si>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</si>
  <si>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</si>
  <si>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</si>
  <si>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</si>
  <si>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</si>
  <si>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</si>
  <si>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</si>
  <si>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</si>
  <si>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</si>
  <si>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</si>
  <si>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</si>
  <si>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</si>
  <si>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</si>
  <si>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</si>
  <si>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</si>
  <si>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</si>
  <si>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</si>
  <si>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</si>
  <si>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</si>
  <si>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</si>
  <si>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</si>
  <si>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</si>
  <si>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</si>
  <si>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</si>
  <si>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</si>
  <si>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</si>
  <si>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</si>
  <si>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</si>
  <si>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</si>
  <si>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</si>
  <si>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</si>
  <si>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</si>
  <si>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</si>
  <si>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</si>
  <si>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</si>
  <si>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</si>
  <si>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</si>
  <si>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</si>
  <si>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</si>
  <si>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</si>
  <si>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</si>
  <si>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</si>
  <si>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</si>
  <si>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</si>
  <si>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</si>
  <si>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</si>
  <si>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</si>
  <si>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</si>
  <si>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</si>
  <si>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</si>
  <si>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</si>
  <si>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</si>
  <si>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</si>
  <si>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</si>
  <si>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</si>
  <si>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</si>
  <si>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</si>
  <si>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</si>
  <si>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</si>
  <si>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</si>
  <si>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</si>
  <si>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</si>
  <si>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</si>
  <si>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</si>
  <si>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</si>
  <si>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</si>
  <si>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</si>
  <si>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</si>
  <si>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</si>
  <si>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</si>
  <si>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</si>
  <si>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</si>
  <si>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</si>
  <si>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</si>
  <si>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</si>
  <si>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</si>
  <si>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</si>
  <si>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</si>
  <si>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</si>
  <si>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</si>
  <si>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</si>
  <si>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</si>
  <si>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</si>
  <si>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</si>
  <si>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</si>
  <si>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</si>
  <si>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</si>
  <si>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</si>
  <si>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</si>
  <si>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</si>
  <si>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</si>
  <si>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</si>
  <si>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</si>
  <si>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</si>
  <si>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</si>
  <si>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</si>
  <si>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</si>
  <si>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</si>
  <si>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</si>
  <si>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</si>
  <si>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</si>
  <si>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</si>
  <si>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</si>
  <si>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</si>
  <si>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</si>
  <si>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</si>
  <si>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</si>
  <si>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</si>
  <si>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</si>
  <si>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</si>
  <si>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</si>
  <si>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</si>
  <si>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</si>
  <si>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</si>
  <si>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</si>
  <si>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</si>
  <si>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</si>
  <si>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</si>
  <si>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</si>
  <si>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</si>
  <si>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</si>
  <si>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</si>
  <si>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</si>
  <si>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</si>
  <si>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</si>
  <si>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</si>
  <si>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</si>
  <si>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</si>
  <si>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</si>
  <si>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</si>
  <si>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</si>
  <si>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</si>
  <si>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</si>
  <si>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</si>
  <si>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</si>
  <si>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</si>
  <si>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</si>
  <si>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</si>
  <si>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</si>
  <si>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</si>
  <si>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</si>
  <si>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</si>
  <si>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</si>
  <si>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</si>
  <si>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</si>
  <si>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</si>
  <si>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</si>
  <si>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</si>
  <si>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</si>
  <si>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</si>
  <si>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</si>
  <si>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</si>
  <si>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</si>
  <si>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</si>
  <si>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</si>
  <si>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</si>
  <si>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</si>
  <si>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</si>
  <si>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</si>
  <si>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</si>
  <si>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</si>
  <si>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</si>
  <si>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</si>
  <si>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</si>
  <si>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</si>
  <si>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</si>
  <si>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</si>
  <si>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</si>
  <si>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</si>
  <si>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</si>
  <si>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</si>
  <si>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</si>
  <si>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</si>
  <si>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</si>
  <si>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</si>
  <si>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</si>
  <si>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</si>
  <si>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</si>
  <si>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</si>
  <si>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</si>
  <si>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</si>
  <si>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</si>
  <si>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</si>
  <si>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</si>
  <si>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</si>
  <si>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</si>
  <si>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</si>
  <si>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</si>
  <si>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</si>
  <si>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</si>
  <si>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</si>
  <si>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</si>
  <si>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</si>
  <si>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</si>
  <si>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</si>
  <si>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</si>
  <si>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</si>
  <si>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</si>
  <si>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</si>
  <si>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</si>
  <si>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</si>
  <si>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</si>
  <si>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</si>
  <si>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</si>
  <si>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</si>
  <si>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</si>
  <si>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</si>
  <si>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</si>
  <si>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</si>
  <si>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</si>
  <si>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</si>
  <si>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</si>
  <si>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</si>
  <si>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</si>
  <si>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</si>
  <si>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</si>
  <si>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</si>
  <si>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</si>
  <si>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</si>
  <si>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</si>
  <si>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</si>
  <si>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</si>
  <si>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</si>
  <si>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</si>
  <si>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</si>
  <si>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</si>
  <si>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</si>
  <si>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</si>
  <si>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</si>
  <si>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</si>
  <si>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</si>
  <si>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</si>
  <si>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</si>
  <si>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</si>
  <si>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</si>
  <si>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</si>
  <si>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</si>
  <si>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</si>
  <si>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</si>
  <si>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</si>
  <si>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</si>
  <si>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</si>
  <si>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</si>
  <si>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</si>
  <si>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</si>
  <si>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</si>
  <si>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</si>
  <si>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</si>
  <si>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</si>
  <si>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</si>
  <si>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</si>
  <si>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</si>
  <si>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</si>
  <si>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</si>
  <si>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</si>
  <si>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</si>
  <si>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</si>
  <si>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</si>
  <si>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</si>
  <si>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</si>
  <si>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</si>
  <si>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</si>
  <si>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</si>
  <si>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</si>
  <si>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</si>
  <si>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</si>
  <si>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</si>
  <si>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</si>
  <si>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</si>
  <si>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</si>
  <si>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</si>
  <si>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</si>
  <si>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</si>
  <si>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</si>
  <si>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</si>
  <si>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</si>
  <si>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</si>
  <si>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</si>
  <si>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</si>
  <si>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</si>
  <si>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</si>
  <si>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</si>
  <si>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</si>
  <si>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</si>
  <si>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</si>
  <si>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</si>
  <si>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</si>
  <si>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</si>
  <si>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</si>
  <si>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</si>
  <si>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</si>
  <si>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</si>
  <si>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</si>
  <si>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</si>
  <si>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</si>
  <si>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</si>
  <si>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</si>
  <si>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</si>
  <si>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</si>
  <si>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</si>
  <si>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</si>
  <si>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</si>
  <si>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</si>
  <si>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</si>
  <si>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</si>
  <si>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</si>
  <si>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</si>
  <si>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</si>
  <si>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</si>
  <si>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</si>
  <si>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</si>
  <si>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</si>
  <si>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</si>
  <si>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</si>
  <si>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</si>
  <si>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</si>
  <si>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</si>
  <si>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</si>
  <si>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</si>
  <si>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</si>
  <si>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</si>
  <si>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</si>
  <si>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</si>
  <si>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</si>
  <si>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</si>
  <si>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</si>
  <si>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</si>
  <si>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</si>
  <si>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</si>
  <si>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</si>
  <si>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</si>
  <si>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</si>
  <si>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</si>
  <si>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</si>
  <si>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</si>
  <si>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</si>
  <si>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</si>
  <si>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</si>
  <si>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</si>
  <si>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</si>
  <si>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</si>
  <si>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</si>
  <si>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</si>
  <si>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</si>
  <si>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</si>
  <si>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</si>
  <si>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</si>
  <si>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</si>
  <si>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</si>
  <si>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</si>
  <si>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</si>
  <si>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</si>
  <si>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</si>
  <si>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</si>
  <si>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</si>
  <si>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</si>
  <si>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</si>
  <si>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</si>
  <si>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</si>
  <si>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</si>
  <si>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</si>
  <si>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</si>
  <si>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</si>
  <si>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</si>
  <si>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</si>
  <si>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</si>
  <si>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</si>
  <si>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</si>
  <si>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</si>
  <si>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</si>
  <si>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</si>
  <si>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</si>
  <si>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</si>
  <si>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</si>
  <si>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</si>
  <si>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</si>
  <si>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</si>
  <si>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</si>
  <si>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</si>
  <si>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</si>
  <si>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</si>
  <si>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</si>
  <si>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</si>
  <si>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</si>
  <si>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</si>
  <si>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</si>
  <si>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</si>
  <si>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</si>
  <si>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</si>
  <si>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</si>
  <si>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</si>
  <si>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</si>
  <si>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</si>
  <si>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</si>
  <si>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</si>
  <si>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</si>
  <si>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</si>
  <si>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</si>
  <si>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</si>
  <si>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</si>
  <si>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</si>
  <si>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</si>
  <si>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</si>
  <si>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</si>
  <si>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</si>
  <si>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</si>
  <si>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</si>
  <si>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</si>
  <si>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</si>
  <si>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</si>
  <si>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</si>
  <si>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</si>
  <si>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</si>
  <si>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</si>
  <si>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</si>
  <si>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</si>
  <si>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</si>
  <si>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</si>
  <si>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</si>
  <si>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</si>
  <si>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</si>
  <si>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</si>
  <si>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</si>
  <si>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</si>
  <si>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</si>
  <si>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</si>
  <si>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</si>
  <si>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</si>
  <si>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</si>
  <si>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</si>
  <si>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</si>
  <si>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</si>
  <si>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</si>
  <si>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</si>
  <si>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</si>
  <si>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</si>
  <si>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</si>
  <si>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</si>
  <si>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</si>
  <si>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</si>
  <si>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</si>
  <si>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</si>
  <si>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</si>
  <si>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</si>
  <si>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</si>
  <si>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</si>
  <si>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</si>
  <si>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</si>
  <si>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</si>
  <si>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</si>
  <si>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</si>
  <si>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</si>
  <si>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</si>
  <si>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</si>
  <si>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</si>
  <si>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</si>
  <si>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</si>
  <si>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</si>
  <si>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</si>
  <si>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</si>
  <si>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</si>
  <si>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</si>
  <si>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</si>
  <si>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</si>
  <si>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</si>
  <si>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</si>
  <si>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</si>
  <si>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</si>
  <si>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</si>
  <si>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</si>
  <si>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</si>
  <si>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</si>
  <si>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</si>
  <si>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</si>
  <si>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</si>
  <si>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</si>
  <si>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</si>
  <si>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</si>
  <si>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</si>
  <si>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</si>
  <si>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</si>
  <si>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</si>
  <si>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</si>
  <si>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</si>
  <si>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</si>
  <si>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</si>
  <si>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</si>
  <si>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</si>
  <si>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</si>
  <si>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</si>
  <si>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</si>
  <si>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</si>
  <si>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</si>
  <si>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</si>
  <si>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</si>
  <si>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</si>
  <si>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</si>
  <si>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</si>
  <si>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</si>
  <si>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</si>
  <si>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</si>
  <si>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</si>
  <si>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</si>
  <si>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</si>
  <si>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</si>
  <si>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</si>
  <si>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</si>
  <si>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</si>
  <si>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</si>
  <si>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</si>
  <si>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</si>
  <si>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</si>
  <si>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</si>
  <si>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</si>
  <si>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</si>
  <si>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</si>
  <si>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</si>
  <si>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</si>
  <si>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</si>
  <si>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</si>
  <si>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</si>
  <si>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</si>
  <si>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</si>
  <si>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</si>
  <si>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</si>
  <si>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</si>
  <si>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</si>
  <si>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</si>
  <si>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</si>
  <si>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</si>
  <si>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</si>
  <si>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</si>
  <si>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</si>
  <si>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</si>
  <si>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</si>
  <si>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</si>
  <si>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</si>
  <si>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</si>
  <si>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</si>
  <si>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</si>
  <si>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</si>
  <si>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</si>
  <si>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</si>
  <si>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</si>
  <si>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</si>
  <si>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</si>
  <si>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</si>
  <si>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</si>
  <si>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</si>
  <si>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</si>
  <si>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</si>
  <si>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</si>
  <si>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</si>
  <si>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</si>
  <si>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</si>
  <si>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</si>
  <si>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</si>
  <si>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</si>
  <si>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</si>
  <si>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</si>
  <si>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</si>
  <si>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</si>
  <si>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</si>
  <si>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</si>
  <si>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</si>
  <si>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</si>
  <si>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</si>
  <si>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</si>
  <si>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</si>
  <si>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</si>
  <si>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</si>
  <si>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</si>
  <si>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</si>
  <si>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</si>
  <si>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</si>
  <si>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</si>
  <si>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</si>
  <si>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</si>
  <si>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</si>
  <si>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</si>
  <si>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</si>
  <si>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</si>
  <si>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</si>
  <si>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</si>
  <si>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</si>
  <si>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</si>
  <si>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</si>
  <si>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</si>
  <si>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</si>
  <si>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</si>
  <si>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</si>
  <si>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</si>
  <si>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</si>
  <si>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</si>
  <si>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</si>
  <si>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</si>
  <si>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</si>
  <si>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</si>
  <si>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</si>
  <si>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</si>
  <si>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</si>
  <si>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</si>
  <si>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</si>
  <si>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</si>
  <si>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</si>
  <si>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</si>
  <si>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</si>
  <si>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</si>
  <si>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</si>
  <si>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</si>
  <si>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</si>
  <si>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</si>
  <si>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</si>
  <si>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</si>
  <si>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</si>
  <si>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</si>
  <si>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</si>
  <si>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</si>
  <si>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</si>
  <si>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</si>
  <si>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</si>
  <si>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</si>
  <si>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</si>
  <si>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</si>
  <si>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</si>
  <si>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</si>
  <si>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</si>
  <si>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</si>
  <si>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</si>
  <si>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</si>
  <si>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</si>
  <si>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</si>
  <si>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</si>
  <si>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</si>
  <si>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</si>
  <si>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</si>
  <si>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</si>
  <si>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</si>
  <si>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</si>
  <si>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</si>
  <si>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</si>
  <si>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</si>
  <si>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</si>
  <si>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</si>
  <si>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</si>
  <si>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</si>
  <si>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</si>
  <si>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</si>
  <si>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</si>
  <si>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</si>
  <si>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</si>
  <si>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</si>
  <si>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</si>
  <si>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</si>
  <si>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</si>
  <si>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</si>
  <si>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</si>
  <si>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</si>
  <si>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</si>
  <si>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</si>
  <si>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</si>
  <si>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</si>
  <si>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</si>
  <si>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</si>
  <si>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</si>
  <si>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</si>
  <si>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</si>
  <si>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</si>
  <si>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</si>
  <si>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</si>
  <si>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</si>
  <si>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</si>
  <si>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</si>
  <si>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</si>
  <si>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</si>
  <si>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</si>
  <si>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</si>
  <si>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</si>
  <si>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</si>
  <si>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</si>
  <si>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</si>
  <si>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</si>
  <si>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</si>
  <si>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</si>
  <si>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</si>
  <si>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</si>
  <si>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</si>
  <si>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</si>
  <si>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</si>
  <si>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</si>
  <si>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</si>
  <si>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</si>
  <si>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</si>
  <si>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</si>
  <si>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</si>
  <si>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</si>
  <si>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</si>
  <si>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</si>
  <si>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</si>
  <si>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</si>
  <si>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</si>
  <si>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</si>
  <si>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</si>
  <si>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</si>
  <si>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</si>
  <si>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</si>
  <si>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</si>
  <si>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</si>
  <si>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</si>
  <si>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</si>
  <si>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</si>
  <si>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</si>
  <si>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</si>
  <si>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</si>
  <si>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</si>
  <si>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</si>
  <si>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</si>
  <si>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</si>
  <si>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</si>
  <si>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</si>
  <si>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</si>
  <si>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</si>
  <si>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</si>
  <si>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</si>
  <si>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</si>
  <si>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</si>
  <si>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</si>
  <si>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</si>
  <si>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</si>
  <si>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</si>
  <si>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</si>
  <si>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</si>
  <si>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</si>
  <si>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</si>
  <si>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</si>
  <si>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</si>
  <si>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</si>
  <si>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</si>
  <si>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</si>
  <si>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</si>
  <si>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</si>
  <si>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</si>
  <si>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</si>
  <si>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</si>
  <si>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</si>
  <si>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</si>
  <si>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</si>
  <si>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</si>
  <si>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</si>
  <si>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</si>
  <si>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</si>
  <si>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</si>
  <si>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</si>
  <si>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</si>
  <si>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</si>
  <si>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</si>
  <si>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</si>
  <si>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</si>
  <si>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</si>
  <si>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</si>
  <si>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</si>
  <si>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</si>
  <si>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</si>
  <si>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</si>
  <si>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</si>
  <si>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</si>
  <si>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</si>
  <si>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</si>
  <si>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</si>
  <si>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</si>
  <si>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</si>
  <si>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</si>
  <si>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</si>
  <si>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</si>
  <si>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</si>
  <si>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</si>
  <si>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</si>
  <si>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</si>
  <si>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</si>
  <si>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</si>
  <si>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</si>
  <si>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</si>
  <si>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</si>
  <si>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</si>
  <si>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</si>
  <si>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</si>
  <si>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</si>
  <si>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</si>
  <si>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</si>
  <si>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</si>
  <si>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</si>
  <si>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</si>
  <si>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</si>
  <si>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</si>
  <si>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</si>
  <si>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</si>
  <si>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</si>
  <si>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</si>
  <si>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</si>
  <si>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</si>
  <si>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</si>
  <si>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</si>
  <si>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</si>
  <si>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</si>
  <si>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</si>
  <si>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</si>
  <si>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</si>
  <si>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</si>
  <si>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</si>
  <si>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</si>
  <si>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</si>
  <si>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</si>
  <si>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</si>
  <si>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</si>
  <si>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</si>
  <si>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</si>
  <si>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</si>
  <si>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</si>
  <si>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</si>
  <si>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</si>
  <si>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</si>
  <si>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</si>
  <si>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</si>
  <si>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</si>
  <si>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</si>
  <si>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</si>
  <si>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</si>
  <si>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</si>
  <si>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</si>
  <si>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</si>
  <si>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</si>
  <si>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</si>
  <si>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</si>
  <si>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</si>
  <si>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</si>
  <si>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</si>
  <si>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</si>
  <si>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</si>
  <si>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</si>
  <si>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</si>
  <si>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</si>
  <si>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</si>
  <si>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</si>
  <si>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</si>
  <si>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</si>
  <si>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</si>
  <si>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</si>
  <si>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</si>
  <si>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</si>
  <si>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</si>
  <si>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</si>
  <si>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</si>
  <si>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</si>
  <si>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</si>
  <si>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</si>
  <si>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</si>
  <si>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</si>
  <si>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</si>
  <si>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</si>
  <si>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</si>
  <si>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</si>
  <si>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</si>
  <si>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</si>
  <si>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</si>
  <si>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</si>
  <si>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</si>
  <si>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</si>
  <si>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</si>
  <si>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</si>
  <si>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</si>
  <si>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</si>
  <si>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</si>
  <si>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</si>
  <si>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</si>
  <si>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</si>
  <si>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</si>
  <si>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</si>
  <si>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</si>
  <si>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</si>
  <si>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</si>
  <si>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</si>
  <si>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</si>
  <si>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</si>
  <si>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</si>
  <si>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</si>
  <si>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</si>
  <si>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</si>
  <si>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</si>
  <si>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</si>
  <si>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</si>
  <si>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</si>
  <si>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</si>
  <si>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</si>
  <si>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</si>
  <si>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</si>
  <si>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</si>
  <si>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</si>
  <si>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</si>
  <si>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</si>
  <si>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</si>
  <si>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</si>
  <si>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</si>
  <si>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</si>
  <si>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</si>
  <si>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</si>
  <si>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</si>
  <si>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</si>
  <si>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</si>
  <si>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</si>
  <si>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</si>
  <si>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</si>
  <si>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</si>
  <si>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</si>
  <si>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</si>
  <si>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</si>
  <si>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</si>
  <si>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</si>
  <si>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</si>
  <si>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</si>
  <si>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</si>
  <si>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</si>
  <si>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</si>
  <si>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</si>
  <si>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</si>
  <si>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</si>
  <si>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</si>
  <si>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</si>
  <si>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</si>
  <si>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</si>
  <si>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</si>
  <si>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</si>
  <si>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</si>
  <si>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</si>
  <si>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</si>
  <si>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</si>
  <si>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</si>
  <si>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</si>
  <si>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</si>
  <si>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</si>
  <si>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</si>
  <si>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</si>
  <si>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</si>
  <si>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</si>
  <si>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</si>
  <si>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</si>
  <si>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</si>
  <si>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</si>
  <si>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</si>
  <si>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</si>
  <si>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</si>
  <si>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</si>
  <si>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</si>
  <si>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</si>
  <si>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</si>
  <si>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</si>
  <si>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</si>
  <si>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</si>
  <si>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</si>
  <si>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</si>
  <si>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</si>
  <si>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</si>
  <si>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</si>
  <si>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</si>
  <si>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</si>
  <si>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</si>
  <si>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</si>
  <si>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</si>
  <si>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</si>
  <si>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</si>
  <si>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</si>
  <si>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</si>
  <si>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</si>
  <si>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</si>
  <si>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</si>
  <si>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</si>
  <si>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</si>
  <si>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</si>
  <si>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</si>
  <si>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</si>
  <si>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</si>
  <si>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</si>
  <si>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</si>
  <si>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</si>
  <si>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</si>
  <si>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</si>
  <si>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</si>
  <si>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</si>
  <si>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</si>
  <si>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</si>
  <si>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</si>
  <si>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</si>
  <si>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</si>
  <si>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</si>
  <si>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</si>
  <si>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</si>
  <si>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</si>
  <si>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</si>
  <si>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</si>
  <si>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</si>
  <si>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</si>
  <si>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</si>
  <si>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</si>
  <si>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</si>
  <si>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</si>
  <si>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</si>
  <si>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</si>
  <si>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</si>
  <si>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</si>
  <si>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</si>
  <si>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</si>
  <si>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</si>
  <si>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</si>
  <si>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</si>
  <si>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</si>
  <si>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</si>
  <si>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</si>
  <si>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</si>
  <si>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</si>
  <si>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</si>
  <si>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</si>
  <si>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</si>
  <si>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</si>
  <si>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</si>
  <si>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</si>
  <si>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</si>
  <si>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</si>
  <si>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</si>
  <si>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</si>
  <si>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</si>
  <si>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</si>
  <si>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</si>
  <si>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</si>
  <si>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</si>
  <si>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</si>
  <si>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</si>
  <si>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</si>
  <si>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</si>
  <si>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</si>
  <si>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</si>
  <si>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</si>
  <si>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</si>
  <si>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</si>
  <si>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</si>
  <si>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</si>
  <si>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</si>
  <si>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</si>
  <si>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</si>
  <si>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</si>
  <si>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</si>
  <si>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</si>
  <si>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</si>
  <si>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</si>
  <si>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</si>
  <si>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</si>
  <si>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</si>
  <si>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</si>
  <si>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</si>
  <si>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</si>
  <si>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</si>
  <si>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</si>
  <si>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</si>
  <si>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</si>
  <si>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</si>
  <si>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</si>
  <si>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</si>
  <si>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</si>
  <si>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</si>
  <si>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</si>
  <si>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</si>
  <si>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</si>
  <si>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</si>
  <si>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</si>
  <si>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</si>
  <si>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</si>
  <si>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</si>
  <si>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</si>
  <si>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</si>
  <si>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</si>
  <si>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</si>
  <si>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</si>
  <si>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</si>
  <si>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</si>
  <si>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</si>
  <si>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</si>
  <si>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</si>
  <si>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</si>
  <si>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</si>
  <si>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</si>
  <si>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</si>
  <si>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</si>
  <si>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</si>
  <si>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</si>
  <si>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</si>
  <si>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</si>
  <si>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</si>
  <si>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</si>
  <si>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</si>
  <si>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</si>
  <si>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</si>
  <si>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</si>
  <si>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</si>
  <si>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</si>
  <si>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</si>
  <si>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</si>
  <si>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</si>
  <si>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</si>
  <si>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</si>
  <si>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</si>
  <si>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</si>
  <si>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</si>
  <si>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</si>
  <si>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</si>
  <si>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</si>
  <si>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</si>
  <si>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</si>
  <si>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</si>
  <si>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</si>
  <si>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</si>
  <si>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</si>
  <si>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</si>
  <si>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</si>
  <si>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</si>
  <si>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</si>
  <si>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</si>
  <si>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</si>
  <si>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</si>
  <si>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</si>
  <si>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</si>
  <si>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</si>
  <si>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</si>
  <si>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</si>
  <si>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</si>
  <si>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</si>
  <si>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</si>
  <si>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</si>
  <si>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</si>
  <si>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</si>
  <si>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</si>
  <si>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</si>
  <si>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</si>
  <si>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</si>
  <si>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</si>
  <si>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</si>
  <si>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</si>
  <si>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</si>
  <si>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</si>
  <si>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</si>
  <si>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</si>
  <si>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</si>
  <si>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</si>
  <si>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</si>
  <si>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</si>
  <si>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</si>
  <si>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</si>
  <si>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</si>
  <si>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</si>
  <si>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</si>
  <si>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</si>
  <si>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</si>
  <si>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</si>
  <si>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</si>
  <si>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</si>
  <si>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</si>
  <si>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</si>
  <si>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</si>
  <si>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</si>
  <si>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</si>
  <si>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</si>
  <si>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</si>
  <si>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</si>
  <si>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</si>
  <si>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</si>
  <si>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</si>
  <si>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</si>
  <si>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</si>
  <si>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</si>
  <si>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</si>
  <si>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</si>
  <si>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</si>
  <si>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</si>
  <si>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</si>
  <si>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</si>
  <si>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</si>
  <si>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</si>
  <si>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</si>
  <si>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</si>
  <si>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</si>
  <si>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</si>
  <si>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</si>
  <si>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</si>
  <si>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</si>
  <si>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</si>
  <si>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</si>
  <si>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</si>
  <si>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</si>
  <si>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</si>
  <si>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</si>
  <si>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</si>
  <si>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</si>
  <si>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</si>
  <si>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</si>
  <si>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</si>
  <si>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</si>
  <si>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</si>
  <si>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</si>
  <si>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</si>
  <si>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</si>
  <si>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</si>
  <si>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</si>
  <si>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</si>
  <si>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</si>
  <si>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</si>
  <si>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</si>
  <si>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</si>
  <si>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</si>
  <si>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</si>
  <si>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</si>
  <si>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</si>
  <si>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</si>
  <si>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</si>
  <si>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</si>
  <si>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</si>
  <si>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</si>
  <si>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</si>
  <si>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</si>
  <si>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</si>
  <si>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</si>
  <si>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</si>
  <si>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</si>
  <si>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</si>
  <si>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</si>
  <si>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</si>
  <si>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</si>
  <si>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</si>
  <si>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</si>
  <si>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</si>
  <si>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</si>
  <si>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</si>
  <si>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</si>
  <si>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</si>
  <si>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</si>
  <si>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</si>
  <si>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</si>
  <si>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</si>
  <si>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</si>
  <si>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</si>
  <si>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</si>
  <si>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</si>
  <si>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</si>
  <si>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</si>
  <si>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</si>
  <si>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</si>
  <si>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</si>
  <si>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</si>
  <si>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</si>
  <si>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</si>
  <si>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</si>
  <si>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</si>
  <si>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</si>
  <si>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</si>
  <si>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</si>
  <si>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</si>
  <si>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</si>
  <si>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</si>
  <si>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</si>
  <si>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</si>
  <si>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</si>
  <si>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</si>
  <si>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</si>
  <si>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</si>
  <si>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</si>
  <si>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</si>
  <si>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</si>
  <si>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</si>
  <si>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</si>
  <si>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</si>
  <si>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</si>
  <si>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</si>
  <si>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</si>
  <si>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</si>
  <si>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</si>
  <si>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</si>
  <si>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</si>
  <si>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</si>
  <si>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</si>
  <si>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</si>
  <si>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</si>
  <si>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</si>
  <si>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</si>
  <si>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</si>
  <si>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</si>
  <si>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</si>
  <si>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</si>
  <si>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</si>
  <si>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</si>
  <si>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</si>
  <si>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</si>
  <si>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</si>
  <si>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</si>
  <si>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</si>
  <si>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</si>
  <si>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</si>
  <si>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</si>
  <si>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</si>
  <si>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</si>
  <si>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</si>
  <si>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</si>
  <si>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</si>
  <si>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</si>
  <si>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</si>
  <si>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</si>
  <si>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</si>
  <si>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</si>
  <si>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</si>
  <si>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</si>
  <si>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</si>
  <si>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</si>
  <si>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</si>
  <si>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</si>
  <si>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</si>
  <si>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</si>
  <si>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</si>
  <si>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</si>
  <si>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</si>
  <si>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</si>
  <si>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</si>
  <si>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</si>
  <si>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</si>
  <si>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</si>
  <si>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</si>
  <si>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</si>
  <si>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</si>
  <si>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</si>
  <si>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</si>
  <si>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</si>
  <si>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</si>
  <si>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</si>
  <si>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</si>
  <si>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</si>
  <si>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</si>
  <si>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</si>
  <si>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</si>
  <si>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</si>
  <si>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</si>
  <si>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</si>
  <si>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</si>
  <si>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</si>
  <si>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</si>
  <si>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</si>
  <si>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</si>
  <si>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</si>
  <si>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</si>
  <si>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</si>
  <si>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</si>
  <si>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</si>
  <si>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</si>
  <si>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</si>
  <si>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</si>
  <si>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</si>
  <si>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</si>
  <si>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</si>
  <si>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</si>
  <si>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</si>
  <si>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</si>
  <si>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</si>
  <si>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</si>
  <si>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</si>
  <si>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</si>
  <si>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</si>
  <si>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</si>
  <si>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</si>
  <si>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</si>
  <si>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</si>
  <si>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</si>
  <si>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</si>
  <si>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</si>
  <si>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</si>
  <si>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</si>
  <si>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</si>
  <si>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</si>
  <si>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</si>
  <si>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</si>
  <si>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</si>
  <si>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</si>
  <si>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</si>
  <si>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</si>
  <si>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</si>
  <si>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</si>
  <si>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</si>
  <si>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</si>
  <si>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</si>
  <si>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</si>
  <si>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</si>
  <si>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</si>
  <si>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</si>
  <si>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</si>
  <si>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</si>
  <si>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</si>
  <si>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</si>
  <si>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</si>
  <si>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</si>
  <si>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</si>
  <si>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</si>
  <si>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</si>
  <si>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</si>
  <si>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</si>
  <si>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</si>
  <si>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</si>
  <si>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</si>
  <si>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</si>
  <si>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</si>
  <si>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</si>
  <si>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</si>
  <si>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</si>
  <si>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</si>
  <si>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</si>
  <si>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</si>
  <si>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</si>
  <si>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</si>
  <si>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</si>
  <si>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</si>
  <si>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</si>
  <si>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</si>
  <si>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</si>
  <si>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</si>
  <si>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</si>
  <si>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</si>
  <si>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</si>
  <si>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</si>
  <si>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</si>
  <si>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</si>
  <si>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</si>
  <si>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</si>
  <si>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</si>
  <si>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</si>
  <si>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</si>
  <si>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</si>
  <si>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</si>
  <si>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</si>
  <si>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</si>
  <si>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</si>
  <si>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</si>
  <si>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</si>
  <si>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</si>
  <si>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</si>
  <si>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</si>
  <si>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</si>
  <si>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</si>
  <si>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</si>
  <si>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</si>
  <si>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</si>
  <si>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</si>
  <si>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</si>
  <si>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</si>
  <si>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</si>
  <si>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</si>
  <si>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</si>
  <si>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</si>
  <si>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</si>
  <si>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</si>
  <si>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</si>
  <si>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</si>
  <si>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</si>
  <si>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</si>
  <si>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</si>
  <si>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</si>
  <si>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</si>
  <si>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</si>
  <si>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</si>
  <si>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</si>
  <si>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</si>
  <si>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</si>
  <si>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</si>
  <si>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</si>
  <si>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</si>
  <si>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</si>
  <si>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</si>
  <si>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</si>
  <si>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</si>
  <si>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</si>
  <si>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</si>
  <si>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</si>
  <si>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</si>
  <si>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</si>
  <si>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</si>
  <si>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</si>
  <si>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</si>
  <si>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</si>
  <si>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</si>
  <si>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</si>
  <si>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</si>
  <si>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</si>
  <si>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</si>
  <si>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</si>
  <si>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</si>
  <si>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</si>
  <si>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</si>
  <si>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</si>
  <si>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</si>
  <si>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</si>
  <si>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</si>
  <si>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</si>
  <si>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</si>
  <si>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</si>
  <si>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</si>
  <si>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</si>
  <si>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</si>
  <si>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</si>
  <si>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</si>
  <si>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</si>
  <si>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</si>
  <si>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</si>
  <si>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</si>
  <si>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</si>
  <si>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</si>
  <si>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</si>
  <si>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</si>
  <si>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</si>
  <si>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</si>
  <si>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</si>
  <si>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</si>
  <si>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</si>
  <si>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</si>
  <si>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</si>
  <si>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</si>
  <si>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</si>
  <si>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</si>
  <si>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</si>
  <si>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</si>
  <si>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</si>
  <si>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</si>
  <si>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</si>
  <si>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</si>
  <si>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</si>
  <si>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</si>
  <si>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</si>
  <si>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</si>
  <si>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</si>
  <si>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</si>
  <si>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</si>
  <si>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</si>
  <si>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</si>
  <si>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</si>
  <si>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</si>
  <si>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</si>
  <si>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</si>
  <si>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</si>
  <si>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</si>
  <si>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</si>
  <si>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</si>
  <si>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</si>
  <si>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</si>
  <si>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</si>
  <si>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</si>
  <si>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</si>
  <si>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</si>
  <si>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</si>
  <si>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</si>
  <si>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</si>
  <si>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</si>
  <si>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</si>
  <si>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</si>
  <si>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</si>
  <si>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</si>
  <si>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</si>
  <si>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</si>
  <si>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</si>
  <si>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</si>
  <si>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</si>
  <si>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</si>
  <si>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</si>
  <si>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</si>
  <si>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</si>
  <si>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</si>
  <si>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</si>
  <si>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</si>
  <si>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</si>
  <si>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</si>
  <si>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</si>
  <si>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</si>
  <si>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</si>
  <si>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</si>
  <si>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</si>
  <si>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</si>
  <si>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</si>
  <si>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</si>
  <si>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</si>
  <si>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</si>
  <si>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</si>
  <si>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</si>
  <si>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</si>
  <si>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</si>
  <si>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</si>
  <si>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</si>
  <si>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</si>
  <si>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</si>
  <si>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</si>
  <si>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</si>
  <si>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</si>
  <si>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</si>
  <si>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</si>
  <si>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</si>
  <si>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</si>
  <si>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</si>
  <si>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</si>
  <si>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</si>
  <si>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</si>
  <si>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</si>
  <si>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</si>
  <si>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</si>
  <si>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</si>
  <si>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</si>
  <si>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</si>
  <si>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</si>
  <si>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</si>
  <si>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</si>
  <si>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</si>
  <si>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</si>
  <si>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</si>
  <si>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</si>
  <si>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</si>
  <si>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</si>
  <si>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</si>
  <si>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</si>
  <si>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</si>
  <si>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</si>
  <si>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</si>
  <si>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</si>
  <si>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</si>
  <si>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</si>
  <si>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</si>
  <si>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</si>
  <si>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</si>
  <si>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</si>
  <si>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</si>
  <si>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</si>
  <si>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</si>
  <si>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</si>
  <si>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</si>
  <si>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</si>
  <si>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</si>
  <si>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</si>
  <si>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</si>
  <si>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</si>
  <si>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</si>
  <si>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</si>
  <si>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</si>
  <si>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</si>
  <si>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</si>
  <si>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</si>
  <si>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</si>
  <si>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</si>
  <si>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</si>
  <si>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</si>
  <si>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</si>
  <si>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</si>
  <si>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</si>
  <si>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</si>
  <si>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</si>
  <si>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</si>
  <si>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</si>
  <si>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</si>
  <si>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</si>
  <si>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</si>
  <si>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</si>
  <si>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</si>
  <si>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</si>
  <si>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</si>
  <si>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</si>
  <si>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</si>
  <si>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</si>
  <si>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</si>
  <si>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</si>
  <si>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</si>
  <si>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</si>
  <si>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</si>
  <si>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</si>
  <si>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</si>
  <si>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</si>
  <si>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</si>
  <si>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</si>
  <si>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</si>
  <si>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</si>
  <si>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</si>
  <si>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</si>
  <si>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</si>
  <si>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</si>
  <si>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</si>
  <si>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</si>
  <si>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</si>
  <si>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</si>
  <si>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</si>
  <si>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</si>
  <si>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</si>
  <si>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</si>
  <si>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</si>
  <si>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</si>
  <si>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</si>
  <si>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</si>
  <si>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</si>
  <si>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</si>
  <si>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</si>
  <si>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</si>
  <si>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</si>
  <si>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</si>
  <si>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</si>
  <si>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</si>
  <si>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</si>
  <si>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</si>
  <si>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</si>
  <si>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</si>
  <si>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</si>
  <si>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</si>
  <si>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</si>
  <si>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</si>
  <si>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</si>
  <si>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</si>
  <si>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</si>
  <si>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</si>
  <si>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</si>
  <si>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</si>
  <si>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</si>
  <si>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</si>
  <si>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</si>
  <si>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</si>
  <si>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</si>
  <si>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</si>
  <si>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</si>
  <si>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</si>
  <si>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</si>
  <si>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</si>
  <si>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</si>
  <si>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</si>
  <si>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</si>
  <si>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</si>
  <si>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</si>
  <si>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</si>
  <si>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</si>
  <si>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</si>
  <si>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</si>
  <si>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</si>
  <si>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</si>
  <si>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</si>
  <si>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</si>
  <si>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</si>
  <si>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</si>
  <si>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</si>
  <si>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</si>
  <si>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</si>
  <si>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</si>
  <si>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</si>
  <si>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</si>
  <si>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</si>
  <si>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</si>
  <si>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</si>
  <si>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</si>
  <si>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</si>
  <si>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</si>
  <si>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</si>
  <si>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</si>
  <si>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</si>
  <si>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</si>
  <si>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</si>
  <si>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</si>
  <si>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</si>
  <si>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</si>
  <si>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</si>
  <si>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</si>
  <si>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</si>
  <si>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</si>
  <si>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</si>
  <si>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</si>
  <si>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</si>
  <si>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</si>
  <si>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</si>
  <si>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</si>
  <si>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</si>
  <si>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</si>
  <si>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</si>
  <si>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</si>
  <si>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</si>
  <si>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</si>
  <si>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</si>
  <si>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</si>
  <si>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</si>
  <si>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</si>
  <si>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</si>
  <si>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</si>
  <si>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</si>
  <si>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</si>
  <si>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</si>
  <si>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</si>
  <si>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</si>
  <si>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</si>
  <si>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</si>
  <si>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</si>
  <si>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</si>
  <si>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</si>
  <si>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</si>
  <si>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</si>
  <si>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</si>
  <si>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</si>
  <si>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</si>
  <si>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</si>
  <si>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</si>
  <si>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</si>
  <si>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</si>
  <si>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</si>
  <si>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</si>
  <si>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</si>
  <si>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</si>
  <si>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</si>
  <si>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</si>
  <si>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</si>
  <si>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</si>
  <si>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</si>
  <si>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</si>
  <si>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</si>
  <si>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</si>
  <si>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</si>
  <si>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</si>
  <si>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</si>
  <si>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</si>
  <si>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</si>
  <si>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</si>
  <si>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</si>
  <si>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</si>
  <si>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</si>
  <si>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</si>
  <si>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</si>
  <si>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</si>
  <si>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</si>
  <si>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</si>
  <si>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</si>
  <si>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</si>
  <si>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</si>
  <si>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</si>
  <si>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</si>
  <si>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</si>
  <si>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</si>
  <si>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</si>
  <si>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</si>
  <si>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</si>
  <si>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</si>
  <si>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</si>
  <si>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</si>
  <si>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</si>
  <si>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</si>
  <si>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</si>
  <si>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</si>
  <si>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</si>
  <si>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</si>
  <si>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</si>
  <si>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</si>
  <si>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</si>
  <si>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</si>
  <si>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</si>
  <si>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</si>
  <si>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</si>
  <si>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</si>
  <si>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</si>
  <si>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</si>
  <si>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</si>
  <si>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</si>
  <si>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</si>
  <si>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</si>
  <si>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</si>
  <si>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</si>
  <si>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</si>
  <si>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</si>
  <si>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</si>
  <si>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</si>
  <si>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</si>
  <si>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</si>
  <si>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</si>
  <si>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</si>
  <si>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</si>
  <si>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</si>
  <si>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</si>
  <si>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</si>
  <si>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</si>
  <si>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</si>
  <si>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</si>
  <si>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</si>
  <si>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</si>
  <si>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</si>
  <si>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</si>
  <si>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</si>
  <si>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</si>
  <si>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</si>
  <si>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</si>
  <si>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</si>
  <si>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</si>
  <si>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</si>
  <si>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</si>
  <si>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</si>
  <si>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</si>
  <si>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</si>
  <si>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</si>
  <si>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</si>
  <si>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</si>
  <si>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</si>
  <si>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</si>
  <si>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</si>
  <si>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</si>
  <si>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</si>
  <si>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</si>
  <si>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</si>
  <si>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</si>
  <si>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</si>
  <si>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</si>
  <si>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</si>
  <si>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</si>
  <si>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</si>
  <si>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</si>
  <si>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</si>
  <si>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</si>
  <si>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</si>
  <si>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</si>
  <si>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</si>
  <si>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</si>
  <si>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</si>
  <si>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</si>
  <si>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</si>
  <si>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</si>
  <si>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</si>
  <si>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</si>
  <si>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</si>
  <si>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</si>
  <si>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</si>
  <si>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</si>
  <si>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</si>
  <si>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</si>
  <si>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</si>
  <si>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</si>
  <si>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</si>
  <si>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</si>
  <si>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</si>
  <si>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</si>
  <si>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</si>
  <si>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</si>
  <si>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</si>
  <si>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</si>
  <si>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</si>
  <si>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</si>
  <si>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</si>
  <si>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</si>
  <si>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</si>
  <si>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</si>
  <si>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</si>
  <si>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</si>
  <si>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</si>
  <si>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</si>
  <si>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</si>
  <si>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</si>
  <si>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</si>
  <si>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</si>
  <si>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</si>
  <si>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</si>
  <si>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</si>
  <si>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</si>
  <si>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</si>
  <si>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</si>
  <si>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</si>
  <si>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</si>
  <si>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</si>
  <si>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</si>
  <si>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</si>
  <si>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</si>
  <si>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</si>
  <si>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</si>
  <si>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</si>
  <si>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</si>
  <si>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</si>
  <si>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</si>
  <si>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</si>
  <si>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</si>
  <si>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</si>
  <si>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</si>
  <si>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</si>
  <si>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</si>
  <si>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</si>
  <si>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</si>
  <si>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</si>
  <si>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</si>
  <si>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</si>
  <si>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</si>
  <si>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</si>
  <si>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</si>
  <si>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</si>
  <si>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</si>
  <si>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</si>
  <si>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</si>
  <si>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</si>
  <si>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</si>
  <si>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</si>
  <si>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</si>
  <si>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</si>
  <si>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</si>
  <si>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</si>
  <si>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</si>
  <si>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</si>
  <si>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</si>
  <si>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</si>
  <si>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</si>
  <si>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</si>
  <si>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</si>
  <si>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</si>
  <si>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</si>
  <si>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</si>
  <si>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</si>
  <si>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</si>
  <si>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</si>
  <si>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</si>
  <si>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</si>
  <si>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</si>
  <si>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</si>
  <si>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</si>
  <si>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</si>
  <si>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</si>
  <si>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</si>
  <si>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</si>
  <si>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</si>
  <si>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</si>
  <si>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</si>
  <si>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</si>
  <si>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</si>
  <si>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</si>
  <si>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</si>
  <si>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</si>
  <si>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</si>
  <si>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</si>
  <si>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</si>
  <si>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</si>
  <si>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</si>
  <si>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</si>
  <si>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</si>
  <si>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</si>
  <si>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</si>
  <si>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</si>
  <si>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</si>
  <si>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</si>
  <si>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</si>
  <si>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</si>
  <si>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</si>
  <si>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</si>
  <si>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</si>
  <si>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</si>
  <si>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</si>
  <si>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</si>
  <si>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</si>
  <si>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</si>
  <si>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</si>
  <si>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</si>
  <si>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</si>
  <si>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</si>
  <si>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</si>
  <si>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</si>
  <si>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</si>
  <si>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</si>
  <si>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</si>
  <si>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</si>
  <si>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</si>
  <si>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</si>
  <si>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</si>
  <si>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</si>
  <si>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</si>
  <si>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</si>
  <si>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</si>
  <si>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</si>
  <si>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</si>
  <si>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</si>
  <si>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</si>
  <si>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</si>
  <si>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</si>
  <si>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</si>
  <si>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</si>
  <si>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</si>
  <si>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</si>
  <si>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</si>
  <si>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</si>
  <si>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</si>
  <si>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</si>
  <si>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</si>
  <si>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</si>
  <si>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</si>
  <si>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</si>
  <si>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</si>
  <si>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</si>
  <si>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</si>
  <si>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</si>
  <si>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</si>
  <si>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</si>
  <si>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</si>
  <si>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</si>
  <si>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</si>
  <si>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</si>
  <si>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</si>
  <si>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</si>
  <si>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</si>
  <si>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</si>
  <si>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</si>
  <si>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</si>
  <si>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</si>
  <si>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</si>
  <si>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</si>
  <si>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</si>
  <si>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</si>
  <si>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</si>
  <si>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</si>
  <si>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</si>
  <si>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</si>
  <si>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</si>
  <si>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</si>
  <si>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</si>
  <si>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</si>
  <si>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</si>
  <si>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</si>
  <si>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</si>
  <si>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</si>
  <si>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</si>
  <si>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</si>
  <si>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</si>
  <si>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</si>
  <si>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</si>
  <si>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</si>
  <si>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</si>
  <si>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</si>
  <si>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</si>
  <si>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</si>
  <si>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</si>
  <si>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</si>
  <si>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</si>
  <si>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</si>
  <si>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</si>
  <si>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</si>
  <si>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</si>
  <si>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</si>
  <si>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</si>
  <si>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</si>
  <si>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</si>
  <si>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</si>
  <si>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</si>
  <si>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</si>
  <si>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</si>
  <si>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</si>
  <si>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</si>
  <si>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</si>
  <si>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</si>
  <si>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</si>
  <si>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</si>
  <si>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</si>
  <si>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</si>
  <si>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</si>
  <si>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</si>
  <si>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</si>
  <si>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</si>
  <si>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</si>
  <si>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</si>
  <si>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</si>
  <si>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</si>
  <si>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</si>
  <si>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</si>
  <si>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</si>
  <si>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</si>
  <si>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</si>
  <si>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</si>
  <si>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</si>
  <si>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</si>
  <si>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</si>
  <si>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</si>
  <si>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</si>
  <si>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</si>
  <si>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</si>
  <si>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</si>
  <si>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</si>
  <si>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</si>
  <si>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</si>
  <si>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</si>
  <si>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</si>
  <si>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</si>
  <si>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</si>
  <si>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</si>
  <si>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</si>
  <si>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</si>
  <si>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</si>
  <si>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</si>
  <si>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</si>
  <si>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</si>
  <si>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</si>
  <si>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</si>
  <si>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</si>
  <si>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</si>
  <si>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</si>
  <si>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</si>
  <si>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</si>
  <si>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</si>
  <si>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</si>
  <si>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</si>
  <si>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</si>
  <si>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</si>
  <si>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</si>
  <si>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</si>
  <si>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</si>
  <si>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</si>
  <si>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</si>
  <si>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</si>
  <si>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</si>
  <si>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</si>
  <si>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</si>
  <si>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</si>
  <si>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</si>
  <si>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</si>
  <si>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</si>
  <si>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</si>
  <si>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</si>
  <si>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</si>
  <si>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</si>
  <si>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</si>
  <si>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</si>
  <si>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</si>
  <si>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</si>
  <si>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</si>
  <si>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</si>
  <si>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</si>
  <si>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</si>
  <si>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</si>
  <si>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</si>
  <si>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</si>
  <si>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</si>
  <si>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</si>
  <si>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</si>
  <si>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</si>
  <si>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</si>
  <si>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</si>
  <si>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</si>
  <si>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</si>
  <si>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</si>
  <si>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</si>
  <si>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</si>
  <si>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</si>
  <si>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</si>
  <si>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</si>
  <si>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</si>
  <si>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</si>
  <si>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</si>
  <si>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</si>
  <si>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</si>
  <si>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</si>
  <si>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</si>
  <si>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</si>
  <si>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</si>
  <si>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</si>
  <si>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</si>
  <si>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</si>
  <si>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</si>
  <si>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</si>
  <si>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</si>
  <si>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</si>
  <si>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</si>
  <si>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</si>
  <si>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</si>
  <si>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</si>
  <si>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</si>
  <si>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</si>
  <si>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</si>
  <si>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</si>
  <si>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</si>
  <si>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</si>
  <si>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</si>
  <si>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</si>
  <si>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</si>
  <si>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</si>
  <si>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</si>
  <si>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</si>
  <si>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</si>
  <si>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</si>
  <si>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</si>
  <si>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</si>
  <si>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</si>
  <si>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</si>
  <si>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</si>
  <si>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</si>
  <si>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</si>
  <si>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</si>
  <si>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</si>
  <si>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</si>
  <si>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</si>
  <si>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</si>
  <si>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</si>
  <si>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</si>
  <si>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</si>
  <si>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</si>
  <si>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</si>
  <si>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</si>
  <si>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</si>
  <si>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</si>
  <si>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</si>
  <si>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</si>
  <si>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</si>
  <si>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</si>
  <si>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</si>
  <si>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</si>
  <si>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</si>
  <si>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</si>
  <si>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</si>
  <si>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</si>
  <si>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</si>
  <si>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</si>
  <si>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</si>
  <si>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</si>
  <si>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</si>
  <si>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</si>
  <si>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</si>
  <si>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</si>
  <si>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</si>
  <si>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</si>
  <si>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</si>
  <si>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</si>
  <si>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</si>
  <si>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</si>
  <si>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</si>
  <si>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</si>
  <si>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</si>
  <si>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</si>
  <si>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</si>
  <si>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</si>
  <si>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</si>
  <si>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</si>
  <si>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</si>
  <si>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</si>
  <si>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</si>
  <si>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</si>
  <si>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</si>
  <si>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</si>
  <si>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</si>
  <si>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</si>
  <si>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</si>
  <si>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</si>
  <si>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</si>
  <si>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</si>
  <si>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</si>
  <si>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</si>
  <si>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</si>
  <si>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</si>
  <si>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</si>
  <si>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</si>
  <si>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</si>
  <si>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</si>
  <si>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</si>
  <si>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</si>
  <si>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</si>
  <si>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</si>
  <si>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</si>
  <si>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</si>
  <si>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</si>
  <si>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</si>
  <si>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</si>
  <si>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</si>
  <si>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</si>
  <si>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</si>
  <si>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</si>
  <si>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</si>
  <si>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</si>
  <si>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</si>
  <si>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</si>
  <si>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</si>
  <si>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</si>
  <si>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</si>
  <si>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</si>
  <si>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</si>
  <si>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</si>
  <si>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</si>
  <si>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</si>
  <si>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</si>
  <si>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</si>
  <si>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</si>
  <si>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</si>
  <si>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</si>
  <si>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</si>
  <si>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</si>
  <si>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</si>
  <si>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</si>
  <si>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</si>
  <si>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</si>
  <si>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</si>
  <si>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</si>
  <si>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</si>
  <si>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</si>
  <si>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</si>
  <si>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</si>
  <si>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</si>
  <si>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</si>
  <si>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</si>
  <si>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</si>
  <si>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</si>
  <si>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</si>
  <si>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</si>
  <si>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</si>
  <si>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</si>
  <si>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</si>
  <si>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</si>
  <si>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</si>
  <si>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</si>
  <si>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</si>
  <si>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</si>
  <si>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</si>
  <si>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</si>
  <si>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</si>
  <si>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</si>
  <si>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</si>
  <si>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</si>
  <si>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</si>
  <si>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</si>
  <si>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</si>
  <si>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</si>
  <si>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</si>
  <si>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</si>
  <si>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</si>
  <si>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</si>
  <si>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</si>
  <si>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</si>
  <si>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</si>
  <si>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</si>
  <si>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</si>
  <si>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</si>
  <si>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</si>
  <si>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</si>
  <si>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</si>
  <si>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</si>
  <si>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</si>
  <si>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</si>
  <si>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</si>
  <si>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</si>
  <si>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</si>
  <si>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</si>
  <si>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</si>
  <si>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</si>
  <si>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</si>
  <si>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</si>
  <si>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</si>
  <si>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</si>
  <si>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</si>
  <si>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</si>
  <si>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</si>
  <si>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</si>
  <si>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</si>
  <si>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</si>
  <si>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</si>
  <si>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</si>
  <si>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</si>
  <si>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</si>
  <si>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</si>
  <si>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</si>
  <si>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</si>
  <si>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</si>
  <si>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</si>
  <si>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</si>
  <si>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</si>
  <si>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</si>
  <si>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</si>
  <si>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</si>
  <si>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</si>
  <si>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</si>
  <si>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</si>
  <si>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</si>
  <si>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</si>
  <si>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</si>
  <si>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</si>
  <si>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</si>
  <si>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</si>
  <si>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</si>
  <si>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</si>
  <si>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</si>
  <si>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</si>
  <si>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</si>
  <si>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</si>
  <si>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</si>
  <si>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</si>
  <si>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</si>
  <si>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</si>
  <si>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</si>
  <si>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</si>
  <si>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</si>
  <si>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</si>
  <si>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</si>
  <si>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</si>
  <si>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</si>
  <si>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</si>
  <si>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</si>
  <si>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</si>
  <si>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</si>
  <si>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</si>
  <si>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</si>
  <si>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</si>
  <si>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</si>
  <si>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</si>
  <si>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</si>
  <si>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</si>
  <si>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</si>
  <si>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</si>
  <si>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</si>
  <si>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</si>
  <si>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</si>
  <si>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</si>
  <si>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</si>
  <si>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</si>
  <si>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</si>
  <si>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</si>
  <si>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</si>
  <si>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</si>
  <si>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</si>
  <si>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</si>
  <si>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</si>
  <si>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</si>
  <si>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</si>
  <si>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</si>
  <si>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</si>
  <si>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</si>
  <si>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</si>
  <si>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</si>
  <si>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</si>
  <si>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</si>
  <si>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</si>
  <si>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</si>
  <si>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</si>
  <si>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</si>
  <si>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</si>
  <si>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</si>
  <si>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</si>
  <si>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</si>
  <si>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</si>
  <si>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</si>
  <si>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</si>
  <si>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</si>
  <si>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</si>
  <si>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</si>
  <si>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</si>
  <si>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</si>
  <si>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</si>
  <si>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</si>
  <si>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</si>
  <si>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</si>
  <si>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</si>
  <si>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</si>
  <si>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</si>
  <si>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</si>
  <si>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</si>
  <si>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</si>
  <si>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</si>
  <si>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</si>
  <si>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</si>
  <si>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</si>
  <si>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</si>
  <si>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</si>
  <si>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</si>
  <si>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</si>
  <si>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</si>
  <si>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</si>
  <si>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</si>
  <si>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</si>
  <si>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</si>
  <si>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</si>
  <si>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</si>
  <si>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</si>
  <si>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</si>
  <si>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</si>
  <si>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</si>
  <si>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</si>
  <si>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</si>
  <si>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</si>
  <si>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</si>
  <si>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</si>
  <si>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</si>
  <si>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</si>
  <si>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</si>
  <si>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</si>
  <si>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</si>
  <si>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</si>
  <si>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</si>
  <si>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</si>
  <si>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</si>
  <si>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</si>
  <si>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</si>
  <si>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</si>
  <si>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</si>
  <si>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</si>
  <si>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</si>
  <si>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</si>
  <si>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</si>
  <si>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</si>
  <si>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</si>
  <si>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</si>
  <si>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</si>
  <si>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</si>
  <si>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</si>
  <si>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</si>
  <si>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</si>
  <si>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</si>
  <si>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</si>
  <si>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</si>
  <si>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</si>
  <si>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</si>
  <si>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</si>
  <si>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</si>
  <si>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</si>
  <si>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</si>
  <si>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</si>
  <si>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</si>
  <si>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</si>
  <si>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</si>
  <si>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</si>
  <si>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</si>
  <si>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</si>
  <si>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</si>
  <si>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</si>
  <si>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</si>
  <si>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</si>
  <si>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</si>
  <si>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</si>
  <si>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</si>
  <si>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</si>
  <si>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</si>
  <si>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</si>
  <si>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</si>
  <si>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</si>
  <si>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</si>
  <si>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</si>
  <si>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</si>
  <si>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</si>
  <si>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</si>
  <si>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</si>
  <si>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</si>
  <si>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</si>
  <si>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</si>
  <si>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</si>
  <si>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</si>
  <si>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</si>
  <si>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</si>
  <si>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</si>
  <si>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</si>
  <si>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</si>
  <si>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</si>
  <si>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</si>
  <si>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</si>
  <si>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</si>
  <si>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</si>
  <si>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</si>
  <si>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</si>
  <si>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</si>
  <si>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</si>
  <si>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</si>
  <si>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</si>
  <si>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</si>
  <si>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</si>
  <si>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</si>
  <si>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</si>
  <si>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</si>
  <si>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</si>
  <si>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</si>
  <si>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</si>
  <si>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</si>
  <si>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</si>
  <si>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</si>
  <si>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</si>
  <si>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</si>
  <si>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</si>
  <si>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</si>
  <si>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</si>
  <si>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</si>
  <si>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</si>
  <si>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</si>
  <si>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</si>
  <si>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</si>
  <si>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</si>
  <si>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</si>
  <si>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</si>
  <si>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</si>
  <si>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</si>
  <si>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</si>
  <si>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</si>
  <si>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</si>
  <si>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</si>
  <si>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</si>
  <si>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</si>
  <si>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</si>
  <si>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</si>
  <si>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</si>
  <si>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</si>
  <si>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</si>
  <si>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</si>
  <si>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</si>
  <si>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</si>
  <si>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</si>
  <si>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</si>
  <si>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</si>
  <si>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</si>
  <si>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</si>
  <si>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</si>
  <si>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</si>
  <si>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</si>
  <si>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</si>
  <si>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</si>
  <si>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</si>
  <si>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</si>
  <si>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</si>
  <si>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</si>
  <si>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</si>
  <si>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</si>
  <si>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</si>
  <si>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</si>
  <si>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</si>
  <si>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</si>
  <si>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</si>
  <si>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</si>
  <si>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</si>
  <si>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</si>
  <si>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</si>
  <si>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</si>
  <si>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</si>
  <si>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</si>
  <si>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</si>
  <si>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</si>
  <si>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</si>
  <si>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</si>
  <si>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</si>
  <si>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</si>
  <si>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</si>
  <si>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</si>
  <si>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</si>
  <si>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</si>
  <si>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</si>
  <si>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</si>
  <si>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</si>
  <si>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</si>
  <si>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</si>
  <si>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</si>
  <si>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</si>
  <si>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</si>
  <si>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</si>
  <si>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</si>
  <si>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</si>
  <si>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</si>
  <si>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</si>
  <si>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</si>
  <si>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</si>
  <si>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</si>
  <si>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</si>
  <si>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</si>
  <si>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</si>
  <si>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</si>
  <si>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</si>
  <si>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</si>
  <si>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</si>
  <si>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</si>
  <si>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</si>
  <si>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</si>
  <si>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</si>
  <si>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</si>
  <si>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</si>
  <si>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</si>
  <si>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</si>
  <si>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</si>
  <si>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</si>
  <si>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</si>
  <si>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</si>
  <si>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</si>
  <si>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</si>
  <si>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</si>
  <si>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</si>
  <si>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</si>
  <si>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</si>
  <si>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</si>
  <si>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</si>
  <si>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</si>
  <si>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</si>
  <si>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</si>
  <si>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</si>
  <si>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</si>
  <si>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</si>
  <si>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</si>
  <si>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</si>
  <si>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</si>
  <si>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</si>
  <si>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</si>
  <si>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</si>
  <si>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</si>
  <si>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</si>
  <si>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</si>
  <si>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</si>
  <si>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</si>
  <si>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</si>
  <si>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</si>
  <si>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</si>
  <si>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</si>
  <si>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</si>
  <si>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</si>
  <si>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</si>
  <si>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</si>
  <si>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</si>
  <si>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</si>
  <si>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</si>
  <si>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</si>
  <si>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</si>
  <si>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</si>
  <si>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</si>
  <si>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</si>
  <si>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</si>
  <si>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</si>
  <si>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</si>
  <si>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</si>
  <si>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</si>
  <si>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</si>
  <si>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</si>
  <si>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</si>
  <si>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</si>
  <si>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</si>
  <si>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</si>
  <si>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</si>
  <si>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</si>
  <si>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</si>
  <si>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</si>
  <si>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</si>
  <si>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</si>
  <si>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</si>
  <si>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</si>
  <si>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</si>
  <si>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</si>
  <si>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</si>
  <si>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</si>
  <si>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</si>
  <si>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</si>
  <si>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</si>
  <si>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</si>
  <si>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</si>
  <si>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</si>
  <si>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</si>
  <si>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</si>
  <si>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</si>
  <si>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</si>
  <si>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</si>
  <si>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</si>
  <si>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</si>
  <si>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</si>
  <si>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</si>
  <si>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</si>
  <si>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</si>
  <si>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</si>
  <si>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</si>
  <si>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</si>
  <si>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</si>
  <si>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</si>
  <si>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</si>
  <si>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</si>
  <si>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</si>
  <si>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</si>
  <si>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</si>
  <si>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</si>
  <si>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</si>
  <si>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</si>
  <si>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</si>
  <si>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</si>
  <si>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</si>
  <si>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</si>
  <si>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</si>
  <si>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</si>
  <si>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</si>
  <si>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</si>
  <si>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</si>
  <si>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</si>
  <si>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</si>
  <si>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</si>
  <si>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</si>
  <si>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</si>
  <si>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</si>
  <si>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</si>
  <si>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</si>
  <si>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</si>
  <si>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</si>
  <si>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</si>
  <si>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</si>
  <si>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</si>
  <si>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</si>
  <si>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</si>
  <si>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</si>
  <si>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</si>
  <si>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</si>
  <si>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</si>
  <si>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</si>
  <si>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</si>
  <si>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</si>
  <si>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</si>
  <si>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</si>
  <si>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</si>
  <si>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</si>
  <si>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</si>
  <si>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</si>
  <si>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</si>
  <si>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</si>
  <si>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</si>
  <si>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</si>
  <si>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</si>
  <si>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</si>
  <si>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</si>
  <si>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</si>
  <si>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</si>
  <si>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</si>
  <si>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</si>
  <si>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</si>
  <si>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</si>
  <si>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</si>
  <si>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</si>
  <si>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</si>
  <si>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</si>
  <si>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</si>
  <si>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</si>
  <si>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</si>
  <si>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</si>
  <si>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</si>
  <si>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</si>
  <si>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</si>
  <si>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</si>
  <si>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</si>
  <si>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</si>
  <si>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</si>
  <si>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</si>
  <si>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</si>
  <si>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</si>
  <si>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</si>
  <si>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</si>
  <si>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</si>
  <si>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</si>
  <si>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</si>
  <si>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</si>
  <si>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</si>
  <si>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</si>
  <si>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</si>
  <si>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</si>
  <si>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</si>
  <si>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</si>
  <si>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</si>
  <si>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</si>
  <si>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</si>
  <si>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</si>
  <si>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</si>
  <si>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</si>
  <si>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</si>
  <si>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</si>
  <si>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</si>
  <si>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</si>
  <si>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</si>
  <si>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</si>
  <si>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</si>
  <si>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</si>
  <si>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</si>
  <si>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</si>
  <si>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</si>
  <si>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</si>
  <si>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</si>
  <si>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</si>
  <si>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</si>
  <si>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</si>
  <si>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</si>
  <si>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</si>
  <si>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</si>
  <si>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</si>
  <si>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</si>
  <si>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</si>
  <si>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</si>
  <si>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</si>
  <si>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</si>
  <si>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</si>
  <si>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</si>
  <si>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</si>
  <si>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</si>
  <si>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</si>
  <si>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</si>
  <si>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</si>
  <si>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</si>
  <si>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</si>
  <si>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</si>
  <si>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</si>
  <si>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</si>
  <si>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</si>
  <si>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</si>
  <si>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</si>
  <si>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</si>
  <si>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</si>
  <si>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</si>
  <si>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</si>
  <si>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</si>
  <si>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</si>
  <si>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</si>
  <si>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</si>
  <si>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</si>
  <si>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</si>
  <si>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</si>
  <si>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</si>
  <si>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</si>
  <si>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</si>
  <si>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</si>
  <si>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</si>
  <si>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</si>
  <si>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</si>
  <si>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</si>
  <si>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</si>
  <si>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</si>
  <si>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</si>
  <si>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</si>
  <si>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</si>
  <si>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</si>
  <si>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</si>
  <si>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</si>
  <si>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</si>
  <si>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</si>
  <si>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</si>
  <si>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</si>
  <si>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</si>
  <si>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</si>
  <si>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</si>
  <si>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</si>
  <si>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</si>
  <si>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</si>
  <si>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</si>
  <si>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</si>
  <si>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</si>
  <si>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</si>
  <si>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</si>
  <si>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</si>
  <si>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</si>
  <si>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</si>
  <si>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</si>
  <si>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</si>
  <si>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</si>
  <si>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</si>
  <si>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</si>
  <si>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</si>
  <si>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</si>
  <si>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</si>
  <si>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</si>
  <si>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</si>
  <si>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</si>
  <si>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</si>
  <si>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</si>
  <si>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</si>
  <si>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</si>
  <si>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</si>
  <si>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</si>
  <si>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</si>
  <si>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</si>
  <si>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</si>
  <si>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</si>
  <si>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</si>
  <si>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</si>
  <si>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</si>
  <si>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</si>
  <si>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</si>
  <si>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</si>
  <si>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</si>
  <si>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</si>
  <si>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</si>
  <si>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</si>
  <si>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</si>
  <si>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</si>
  <si>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</si>
  <si>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</si>
  <si>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</si>
  <si>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</si>
  <si>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</si>
  <si>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</si>
  <si>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</si>
  <si>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</si>
  <si>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</si>
  <si>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</si>
  <si>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</si>
  <si>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</si>
  <si>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</si>
  <si>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</si>
  <si>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</si>
  <si>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</si>
  <si>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</si>
  <si>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</si>
  <si>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</si>
  <si>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</si>
  <si>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</si>
  <si>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</si>
  <si>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</si>
  <si>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</si>
  <si>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</si>
  <si>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</si>
  <si>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</si>
  <si>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</si>
  <si>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</si>
  <si>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</si>
  <si>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</si>
  <si>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</si>
  <si>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</si>
  <si>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</si>
  <si>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</si>
  <si>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</si>
  <si>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</si>
  <si>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</si>
  <si>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</si>
  <si>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</si>
  <si>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</si>
  <si>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</si>
  <si>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</si>
  <si>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</si>
  <si>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</si>
  <si>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</si>
  <si>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</si>
  <si>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</si>
  <si>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</si>
  <si>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</si>
  <si>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</si>
  <si>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</si>
  <si>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</si>
  <si>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</si>
  <si>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</si>
  <si>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</si>
  <si>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</si>
  <si>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</si>
  <si>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</si>
  <si>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</si>
  <si>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</si>
  <si>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</si>
  <si>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</si>
  <si>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</si>
  <si>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</si>
  <si>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</si>
  <si>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</si>
  <si>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</si>
  <si>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</si>
  <si>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</si>
  <si>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</si>
  <si>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</si>
  <si>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</si>
  <si>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</si>
  <si>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</si>
  <si>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</si>
  <si>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</si>
  <si>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</si>
  <si>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</si>
  <si>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</si>
  <si>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</si>
  <si>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</si>
  <si>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</si>
  <si>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</si>
  <si>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</si>
  <si>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</si>
  <si>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</si>
  <si>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</si>
  <si>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</si>
  <si>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</si>
  <si>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</si>
  <si>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</si>
  <si>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</si>
  <si>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</si>
  <si>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</si>
  <si>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</si>
  <si>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</si>
  <si>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</si>
  <si>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</si>
  <si>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</si>
  <si>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</si>
  <si>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</si>
  <si>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</si>
  <si>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</si>
  <si>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</si>
  <si>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</si>
  <si>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</si>
  <si>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</si>
  <si>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</si>
  <si>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</si>
  <si>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</si>
  <si>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</si>
  <si>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</si>
  <si>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</si>
  <si>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</si>
  <si>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</si>
  <si>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</si>
  <si>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</si>
  <si>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</si>
  <si>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</si>
  <si>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</si>
  <si>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</si>
  <si>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</si>
  <si>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</si>
  <si>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</si>
  <si>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</si>
  <si>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</si>
  <si>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</si>
  <si>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</si>
  <si>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</si>
  <si>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</si>
  <si>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</si>
  <si>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</si>
  <si>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</si>
  <si>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</si>
  <si>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</si>
  <si>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</si>
  <si>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</si>
  <si>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</si>
  <si>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</si>
  <si>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</si>
  <si>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</si>
  <si>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</si>
  <si>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</si>
  <si>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</si>
  <si>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</si>
  <si>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</si>
  <si>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</si>
  <si>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</si>
  <si>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</si>
  <si>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</si>
  <si>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</si>
  <si>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</si>
  <si>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</si>
  <si>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</si>
  <si>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</si>
  <si>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</si>
  <si>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</si>
  <si>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</si>
  <si>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</si>
  <si>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</si>
  <si>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</si>
  <si>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</si>
  <si>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</si>
  <si>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</si>
  <si>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</si>
  <si>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</si>
  <si>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</si>
  <si>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</si>
  <si>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</si>
  <si>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</si>
  <si>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</si>
  <si>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</si>
  <si>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</si>
  <si>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</si>
  <si>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</si>
  <si>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</si>
  <si>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</si>
  <si>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</si>
  <si>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</si>
  <si>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</si>
  <si>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</si>
  <si>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</si>
  <si>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</si>
  <si>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</si>
  <si>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</si>
  <si>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</si>
  <si>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</si>
  <si>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</si>
  <si>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</si>
  <si>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</si>
  <si>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</si>
  <si>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</si>
  <si>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</si>
  <si>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</si>
  <si>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</si>
  <si>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</si>
  <si>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</si>
  <si>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</si>
  <si>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</si>
  <si>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</si>
  <si>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</si>
  <si>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</si>
  <si>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</si>
  <si>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</si>
  <si>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</si>
  <si>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</si>
  <si>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</si>
  <si>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</si>
  <si>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</si>
  <si>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</si>
  <si>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</si>
  <si>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</si>
  <si>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</si>
  <si>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</si>
  <si>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</si>
  <si>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</si>
  <si>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</si>
  <si>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</si>
  <si>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</si>
  <si>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</si>
  <si>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</si>
  <si>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</si>
  <si>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</si>
  <si>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</si>
  <si>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</si>
  <si>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</si>
  <si>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</si>
  <si>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</si>
  <si>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</si>
  <si>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</si>
  <si>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</si>
  <si>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</si>
  <si>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</si>
  <si>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</si>
  <si>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</si>
  <si>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</si>
  <si>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</si>
  <si>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</si>
  <si>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</si>
  <si>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</si>
  <si>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</si>
  <si>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</si>
  <si>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</si>
  <si>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</si>
  <si>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</si>
  <si>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</si>
  <si>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</si>
  <si>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</si>
  <si>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</si>
  <si>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</si>
  <si>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</si>
  <si>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</si>
  <si>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</si>
  <si>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</si>
  <si>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</si>
  <si>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</si>
  <si>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</si>
  <si>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</si>
  <si>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</si>
  <si>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</si>
  <si>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</si>
  <si>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</si>
  <si>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</si>
  <si>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</si>
  <si>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</si>
  <si>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</si>
  <si>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</si>
  <si>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</si>
  <si>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</si>
  <si>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</si>
  <si>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</si>
  <si>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</si>
  <si>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</si>
  <si>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</si>
  <si>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</si>
  <si>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</si>
  <si>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</si>
  <si>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</si>
  <si>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</si>
  <si>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</si>
  <si>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</si>
  <si>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</si>
  <si>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</si>
  <si>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</si>
  <si>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</si>
  <si>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</si>
  <si>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</si>
  <si>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</si>
  <si>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</si>
  <si>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</si>
  <si>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</si>
  <si>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</si>
  <si>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</si>
  <si>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</si>
  <si>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</si>
  <si>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</si>
  <si>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</si>
  <si>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</si>
  <si>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</si>
  <si>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</si>
  <si>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</si>
  <si>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</si>
  <si>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</si>
  <si>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</si>
  <si>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</si>
  <si>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</si>
  <si>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</si>
  <si>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</si>
  <si>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</si>
  <si>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</si>
  <si>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</si>
  <si>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</si>
  <si>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</si>
  <si>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</si>
  <si>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</si>
  <si>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</si>
  <si>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</si>
  <si>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</si>
  <si>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</si>
  <si>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</si>
  <si>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</si>
  <si>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</si>
  <si>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</si>
  <si>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</si>
  <si>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</si>
  <si>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</si>
  <si>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</si>
  <si>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</si>
  <si>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</si>
  <si>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</si>
  <si>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</si>
  <si>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</si>
  <si>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</si>
  <si>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</si>
  <si>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</si>
  <si>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</si>
  <si>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</si>
  <si>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</si>
  <si>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</si>
  <si>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</si>
  <si>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</si>
  <si>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</si>
  <si>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</si>
  <si>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</si>
  <si>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</si>
  <si>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</si>
  <si>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</si>
  <si>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</si>
  <si>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</si>
  <si>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</si>
  <si>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</si>
  <si>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</si>
  <si>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</si>
  <si>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</si>
  <si>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</si>
  <si>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</si>
  <si>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</si>
  <si>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</si>
  <si>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</si>
  <si>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</si>
  <si>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</si>
  <si>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</si>
  <si>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</si>
  <si>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</si>
  <si>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</si>
  <si>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</si>
  <si>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</si>
  <si>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</si>
  <si>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</si>
  <si>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</si>
  <si>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</si>
  <si>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</si>
  <si>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</si>
  <si>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</si>
  <si>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</si>
  <si>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</si>
  <si>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</si>
  <si>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</si>
  <si>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</si>
  <si>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</si>
  <si>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</si>
  <si>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</si>
  <si>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</si>
  <si>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</si>
  <si>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</si>
  <si>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</si>
  <si>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</si>
  <si>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</si>
  <si>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</si>
  <si>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</si>
  <si>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</si>
  <si>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</si>
  <si>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</si>
  <si>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</si>
  <si>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</si>
  <si>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</si>
  <si>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</si>
  <si>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</si>
  <si>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</si>
  <si>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</si>
  <si>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</si>
  <si>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</si>
  <si>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</si>
  <si>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</si>
  <si>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</si>
  <si>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</si>
  <si>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</si>
  <si>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</si>
  <si>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</si>
  <si>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</si>
  <si>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</si>
  <si>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</si>
  <si>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</si>
  <si>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</si>
  <si>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</si>
  <si>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</si>
  <si>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</si>
  <si>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</si>
  <si>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</si>
  <si>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</si>
  <si>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</si>
  <si>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</si>
  <si>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</si>
  <si>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</si>
  <si>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</si>
  <si>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</si>
  <si>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</si>
  <si>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</si>
  <si>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</si>
  <si>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</si>
  <si>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</si>
  <si>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</si>
  <si>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</si>
  <si>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</si>
  <si>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</si>
  <si>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</si>
  <si>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</si>
  <si>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</si>
  <si>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</si>
  <si>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</si>
  <si>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</si>
  <si>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</si>
  <si>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</si>
  <si>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</si>
  <si>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</si>
  <si>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</si>
  <si>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</si>
  <si>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</si>
  <si>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</si>
  <si>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</si>
  <si>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</si>
  <si>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</si>
  <si>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</si>
  <si>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</si>
  <si>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</si>
  <si>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</si>
  <si>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</si>
  <si>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</si>
  <si>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</si>
  <si>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</si>
  <si>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</si>
  <si>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</si>
  <si>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</si>
  <si>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</si>
  <si>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</si>
  <si>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</si>
  <si>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</si>
  <si>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</si>
  <si>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</si>
  <si>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</si>
  <si>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</si>
  <si>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</si>
  <si>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</si>
  <si>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</si>
  <si>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</si>
  <si>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</si>
  <si>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</si>
  <si>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</si>
  <si>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</si>
  <si>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</si>
  <si>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</si>
  <si>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</si>
  <si>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</si>
  <si>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</si>
  <si>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</si>
  <si>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</si>
  <si>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</si>
  <si>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</si>
  <si>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</si>
  <si>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</si>
  <si>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</si>
  <si>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</si>
  <si>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</si>
  <si>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</si>
  <si>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</si>
  <si>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</si>
  <si>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</si>
  <si>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</si>
  <si>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</si>
  <si>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</si>
  <si>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</si>
  <si>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</si>
  <si>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</si>
  <si>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</si>
  <si>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</si>
  <si>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</si>
  <si>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</si>
  <si>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</si>
  <si>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</si>
  <si>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</si>
  <si>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</si>
  <si>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</si>
  <si>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</si>
  <si>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</si>
  <si>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</si>
  <si>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</si>
  <si>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</si>
  <si>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</si>
  <si>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</si>
  <si>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</si>
  <si>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</si>
  <si>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</si>
  <si>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</si>
  <si>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</si>
  <si>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</si>
  <si>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</si>
  <si>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</si>
  <si>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</si>
  <si>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</si>
  <si>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</si>
  <si>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</si>
  <si>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</si>
  <si>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</si>
  <si>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</si>
  <si>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</si>
  <si>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</si>
  <si>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</si>
  <si>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</si>
  <si>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</si>
  <si>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</si>
  <si>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</si>
  <si>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</si>
  <si>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</si>
  <si>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</si>
  <si>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</si>
  <si>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</si>
  <si>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</si>
  <si>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</si>
  <si>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</si>
  <si>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</si>
  <si>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</si>
  <si>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</si>
  <si>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</si>
  <si>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</si>
  <si>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</si>
  <si>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</si>
  <si>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</si>
  <si>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</si>
  <si>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</si>
  <si>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</si>
  <si>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</si>
  <si>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</si>
  <si>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</si>
  <si>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</si>
  <si>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</si>
  <si>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</si>
  <si>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</si>
  <si>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</si>
  <si>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</si>
  <si>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</si>
  <si>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</si>
  <si>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</si>
  <si>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</si>
  <si>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</si>
  <si>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</si>
  <si>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</si>
  <si>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</si>
  <si>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</si>
  <si>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</si>
  <si>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</si>
  <si>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</si>
  <si>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</si>
  <si>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</si>
  <si>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</si>
  <si>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</si>
  <si>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</si>
  <si>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</si>
  <si>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</si>
  <si>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</si>
  <si>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</si>
  <si>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</si>
  <si>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</si>
  <si>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</si>
  <si>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</si>
  <si>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</si>
  <si>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</si>
  <si>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</si>
  <si>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</si>
  <si>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</si>
  <si>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</si>
  <si>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</si>
  <si>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</si>
  <si>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</si>
  <si>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</si>
  <si>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</si>
  <si>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</si>
  <si>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</si>
  <si>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</si>
  <si>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</si>
  <si>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</si>
  <si>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</si>
  <si>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</si>
  <si>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</si>
  <si>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</si>
  <si>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</si>
  <si>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</si>
  <si>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</si>
  <si>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</si>
  <si>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</si>
  <si>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</si>
  <si>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</si>
  <si>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</si>
  <si>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</si>
  <si>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</si>
  <si>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</si>
  <si>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</si>
  <si>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</si>
  <si>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</si>
  <si>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</si>
  <si>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</si>
  <si>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</si>
  <si>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</si>
  <si>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</si>
  <si>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</si>
  <si>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</si>
  <si>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</si>
  <si>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</si>
  <si>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</si>
  <si>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</si>
  <si>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</si>
  <si>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</si>
  <si>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</si>
  <si>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</si>
  <si>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</si>
  <si>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</si>
  <si>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</si>
  <si>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</si>
  <si>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</si>
  <si>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</si>
  <si>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</si>
  <si>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</si>
  <si>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</si>
  <si>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</si>
  <si>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</si>
  <si>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</si>
  <si>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</si>
  <si>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</si>
  <si>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</si>
  <si>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</si>
  <si>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</si>
  <si>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</si>
  <si>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</si>
  <si>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</si>
  <si>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</si>
  <si>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</si>
  <si>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</si>
  <si>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</si>
  <si>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</si>
  <si>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</si>
  <si>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</si>
  <si>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</si>
  <si>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</si>
  <si>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</si>
  <si>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</si>
  <si>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</si>
  <si>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</si>
  <si>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</si>
  <si>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</si>
  <si>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</si>
  <si>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</si>
  <si>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</si>
  <si>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</si>
  <si>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</si>
  <si>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</si>
  <si>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</si>
  <si>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</si>
  <si>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</si>
  <si>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</si>
  <si>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</si>
  <si>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</si>
  <si>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</si>
  <si>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</si>
  <si>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</si>
  <si>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</si>
  <si>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</si>
  <si>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</si>
  <si>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</si>
  <si>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</si>
  <si>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</si>
  <si>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</si>
  <si>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</si>
  <si>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</si>
  <si>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</si>
  <si>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</si>
  <si>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</si>
  <si>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</si>
  <si>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</si>
  <si>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</si>
  <si>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</si>
  <si>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</si>
  <si>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</si>
  <si>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</si>
  <si>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</si>
  <si>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</si>
  <si>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</si>
  <si>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</si>
  <si>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</si>
  <si>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</si>
  <si>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</si>
  <si>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</si>
  <si>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</si>
  <si>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</si>
  <si>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</si>
  <si>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</si>
  <si>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</si>
  <si>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</si>
  <si>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</si>
  <si>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</si>
  <si>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</si>
  <si>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</si>
  <si>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</si>
  <si>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</si>
  <si>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</si>
  <si>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</si>
  <si>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</si>
  <si>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</si>
  <si>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</si>
  <si>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</si>
  <si>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</si>
  <si>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</si>
  <si>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</si>
  <si>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</si>
  <si>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</si>
  <si>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</si>
  <si>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</si>
  <si>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</si>
  <si>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</si>
  <si>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</si>
  <si>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</si>
  <si>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</si>
  <si>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</si>
  <si>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</si>
  <si>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</si>
  <si>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</si>
  <si>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</si>
  <si>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</si>
  <si>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</si>
  <si>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</si>
  <si>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</si>
  <si>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</si>
  <si>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</si>
  <si>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</si>
  <si>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</si>
  <si>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</si>
  <si>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</si>
  <si>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</si>
  <si>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</si>
  <si>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</si>
  <si>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</si>
  <si>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</si>
  <si>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</si>
  <si>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</si>
  <si>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</si>
  <si>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</si>
  <si>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</si>
  <si>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</si>
  <si>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</si>
  <si>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</si>
  <si>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</si>
  <si>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</si>
  <si>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</si>
  <si>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</si>
  <si>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</si>
  <si>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</si>
  <si>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</si>
  <si>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</si>
  <si>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</si>
  <si>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</si>
  <si>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</si>
  <si>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</si>
  <si>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</si>
  <si>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</si>
  <si>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</si>
  <si>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</si>
  <si>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</si>
  <si>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</si>
  <si>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</si>
  <si>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</si>
  <si>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</si>
  <si>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</si>
  <si>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</si>
  <si>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</si>
  <si>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</si>
  <si>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</si>
  <si>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</si>
  <si>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</si>
  <si>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</si>
  <si>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</si>
  <si>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</si>
  <si>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</si>
  <si>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</si>
  <si>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</si>
  <si>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</si>
  <si>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</si>
  <si>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</si>
  <si>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</si>
  <si>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</si>
  <si>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</si>
  <si>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</si>
  <si>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</si>
  <si>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</si>
  <si>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</si>
  <si>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</si>
  <si>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</si>
  <si>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</si>
  <si>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</si>
  <si>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</si>
  <si>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</si>
  <si>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</si>
  <si>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</si>
  <si>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</si>
  <si>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</si>
  <si>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</si>
  <si>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</si>
  <si>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</si>
  <si>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</si>
  <si>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</si>
  <si>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</si>
  <si>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</si>
  <si>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</si>
  <si>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</si>
  <si>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</si>
  <si>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</si>
  <si>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</si>
  <si>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</si>
  <si>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</si>
  <si>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</si>
  <si>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</si>
  <si>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</si>
  <si>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</si>
  <si>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</si>
  <si>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</si>
  <si>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</si>
  <si>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</si>
  <si>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</si>
  <si>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</si>
  <si>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</si>
  <si>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</si>
  <si>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</si>
  <si>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</si>
  <si>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</si>
  <si>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</si>
  <si>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</si>
  <si>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</si>
  <si>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</si>
  <si>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</si>
  <si>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</si>
  <si>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</si>
  <si>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</si>
  <si>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</si>
  <si>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</si>
  <si>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</si>
  <si>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</si>
  <si>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</si>
  <si>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</si>
  <si>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</si>
  <si>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</si>
  <si>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</si>
  <si>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</si>
  <si>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</si>
  <si>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</si>
  <si>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</si>
  <si>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</si>
  <si>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</si>
  <si>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</si>
  <si>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</si>
  <si>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</si>
  <si>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</si>
  <si>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</si>
  <si>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</si>
  <si>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</si>
  <si>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</si>
  <si>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</si>
  <si>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</si>
  <si>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</si>
  <si>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</si>
  <si>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</si>
  <si>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</si>
  <si>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</si>
  <si>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</si>
  <si>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</si>
  <si>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</si>
  <si>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</si>
  <si>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</si>
  <si>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</si>
  <si>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</si>
  <si>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</si>
  <si>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</si>
  <si>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</si>
  <si>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</si>
  <si>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</si>
  <si>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</si>
  <si>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</si>
  <si>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</si>
  <si>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</si>
  <si>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</si>
  <si>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</si>
  <si>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</si>
  <si>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</si>
  <si>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</si>
  <si>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</si>
  <si>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</si>
  <si>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</si>
  <si>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</si>
  <si>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</si>
  <si>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</si>
  <si>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</si>
  <si>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</si>
  <si>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</si>
  <si>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</si>
  <si>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</si>
  <si>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</si>
  <si>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</si>
  <si>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</si>
  <si>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</si>
  <si>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</si>
  <si>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</si>
  <si>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</si>
  <si>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</si>
  <si>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</si>
  <si>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</si>
  <si>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</si>
  <si>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</si>
  <si>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</si>
  <si>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</si>
  <si>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</si>
  <si>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</si>
  <si>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</si>
  <si>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</si>
  <si>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</si>
  <si>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</si>
  <si>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</si>
  <si>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</si>
  <si>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</si>
  <si>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</si>
  <si>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</si>
  <si>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</si>
  <si>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</si>
  <si>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</si>
  <si>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</si>
  <si>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</si>
  <si>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</si>
  <si>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</si>
  <si>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</si>
  <si>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</si>
  <si>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</si>
  <si>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</si>
  <si>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</si>
  <si>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</si>
  <si>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</si>
  <si>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</si>
  <si>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</si>
  <si>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</si>
  <si>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</si>
  <si>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</si>
  <si>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</si>
  <si>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</si>
  <si>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</si>
  <si>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</si>
  <si>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</si>
  <si>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</si>
  <si>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</si>
  <si>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</si>
  <si>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</si>
  <si>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</si>
  <si>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</si>
  <si>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</si>
  <si>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</si>
  <si>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</si>
  <si>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</si>
  <si>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</si>
  <si>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</si>
  <si>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</si>
  <si>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</si>
  <si>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</si>
  <si>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</si>
  <si>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</si>
  <si>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</si>
  <si>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</si>
  <si>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</si>
  <si>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</si>
  <si>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</si>
  <si>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</si>
  <si>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</si>
  <si>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</si>
  <si>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</si>
  <si>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</si>
  <si>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</si>
  <si>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</si>
  <si>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</si>
  <si>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</si>
  <si>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</si>
  <si>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</si>
  <si>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</si>
  <si>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</si>
  <si>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</si>
  <si>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</si>
  <si>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</si>
  <si>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</si>
  <si>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</si>
  <si>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</si>
  <si>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</si>
  <si>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</si>
  <si>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</si>
  <si>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</si>
  <si>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</si>
  <si>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</si>
  <si>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</si>
  <si>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</si>
  <si>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</si>
  <si>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</si>
  <si>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</si>
  <si>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</si>
  <si>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</si>
  <si>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</si>
  <si>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</si>
  <si>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</si>
  <si>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</si>
  <si>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</si>
  <si>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</si>
  <si>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</si>
  <si>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</si>
  <si>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</si>
  <si>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</si>
  <si>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</si>
  <si>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</si>
  <si>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</si>
  <si>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</si>
  <si>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</si>
  <si>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</si>
  <si>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</si>
  <si>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</si>
  <si>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</si>
  <si>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</si>
  <si>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</si>
  <si>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</si>
  <si>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</si>
  <si>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</si>
  <si>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</si>
  <si>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</si>
  <si>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</si>
  <si>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</si>
  <si>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</si>
  <si>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</si>
  <si>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</si>
  <si>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</si>
  <si>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</si>
  <si>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</si>
  <si>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</si>
  <si>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</si>
  <si>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</si>
  <si>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</si>
  <si>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</si>
  <si>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</si>
  <si>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</si>
  <si>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</si>
  <si>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</si>
  <si>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</si>
  <si>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</si>
  <si>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</si>
  <si>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</si>
  <si>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</si>
  <si>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</si>
  <si>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</si>
  <si>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</si>
  <si>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</si>
  <si>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</si>
  <si>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</si>
  <si>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</si>
  <si>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</si>
  <si>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</si>
  <si>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</si>
  <si>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</si>
  <si>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</si>
  <si>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</si>
  <si>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</si>
  <si>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</si>
  <si>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</si>
  <si>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</si>
  <si>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</si>
  <si>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</si>
  <si>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</si>
  <si>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</si>
  <si>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</si>
  <si>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</si>
  <si>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</si>
  <si>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</si>
  <si>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</si>
  <si>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</si>
  <si>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</si>
  <si>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</si>
  <si>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</si>
  <si>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</si>
  <si>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</si>
  <si>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</si>
  <si>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</si>
  <si>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</si>
  <si>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</si>
  <si>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</si>
  <si>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</si>
  <si>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</si>
  <si>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</si>
  <si>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</si>
  <si>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</si>
  <si>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</si>
  <si>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</si>
  <si>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</si>
  <si>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</si>
  <si>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</si>
  <si>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</si>
  <si>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</si>
  <si>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</si>
  <si>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</si>
  <si>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</si>
  <si>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</si>
  <si>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</si>
  <si>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</si>
  <si>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</si>
  <si>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</si>
  <si>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</si>
  <si>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</si>
  <si>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</si>
  <si>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</si>
  <si>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</si>
  <si>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</si>
  <si>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</si>
  <si>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</si>
  <si>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</si>
  <si>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</si>
  <si>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</si>
  <si>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</si>
  <si>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</si>
  <si>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</si>
  <si>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</si>
  <si>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</si>
  <si>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</si>
  <si>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</si>
  <si>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</si>
  <si>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</si>
  <si>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</si>
  <si>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</si>
  <si>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</si>
  <si>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</si>
  <si>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</si>
  <si>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</si>
  <si>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</si>
  <si>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</si>
  <si>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</si>
  <si>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</si>
  <si>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</si>
  <si>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</si>
  <si>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</si>
  <si>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</si>
  <si>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</si>
  <si>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</si>
  <si>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</si>
  <si>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</si>
  <si>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</si>
  <si>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</si>
  <si>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</si>
  <si>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</si>
  <si>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</si>
  <si>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</si>
  <si>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</si>
  <si>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</si>
  <si>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</si>
  <si>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</si>
  <si>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</si>
  <si>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</si>
  <si>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</si>
  <si>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</si>
  <si>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</si>
  <si>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</si>
  <si>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</si>
  <si>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</si>
  <si>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</si>
  <si>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</si>
  <si>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</si>
  <si>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</si>
  <si>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</si>
  <si>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</si>
  <si>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</si>
  <si>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</si>
  <si>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</si>
  <si>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</si>
  <si>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</si>
  <si>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</si>
  <si>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</si>
  <si>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</si>
  <si>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</si>
  <si>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</si>
  <si>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</si>
  <si>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</si>
  <si>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</si>
  <si>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</si>
  <si>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</si>
  <si>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</si>
  <si>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</si>
  <si>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</si>
  <si>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</si>
  <si>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</si>
  <si>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</si>
  <si>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</si>
  <si>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</si>
  <si>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</si>
  <si>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</si>
  <si>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</si>
  <si>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</si>
  <si>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</si>
  <si>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</si>
  <si>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</si>
  <si>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</si>
  <si>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</si>
  <si>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</si>
  <si>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</si>
  <si>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</si>
  <si>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</si>
  <si>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</si>
  <si>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</si>
  <si>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</si>
  <si>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</si>
  <si>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</si>
  <si>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</si>
  <si>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</si>
  <si>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</si>
  <si>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</si>
  <si>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</si>
  <si>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</si>
  <si>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</si>
  <si>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</si>
  <si>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</si>
  <si>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</si>
  <si>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</si>
  <si>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</si>
  <si>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</si>
  <si>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</si>
  <si>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</si>
  <si>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</si>
  <si>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</si>
  <si>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</si>
  <si>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</si>
  <si>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</si>
  <si>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</si>
  <si>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</si>
  <si>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</si>
  <si>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</si>
  <si>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</si>
  <si>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</si>
  <si>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</si>
  <si>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</si>
  <si>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</si>
  <si>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</si>
  <si>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</si>
  <si>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</si>
  <si>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</si>
  <si>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</si>
  <si>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</si>
  <si>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</si>
  <si>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</si>
  <si>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</si>
  <si>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</si>
  <si>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</si>
  <si>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</si>
  <si>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</si>
  <si>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</si>
  <si>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</si>
  <si>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</si>
  <si>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</si>
  <si>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</si>
  <si>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</si>
  <si>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</si>
  <si>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</si>
  <si>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</si>
  <si>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</si>
  <si>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</si>
  <si>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</si>
  <si>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</si>
  <si>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</si>
  <si>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</si>
  <si>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</si>
  <si>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</si>
  <si>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</si>
  <si>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</si>
  <si>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</si>
  <si>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</si>
  <si>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</si>
  <si>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</si>
  <si>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</si>
  <si>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</si>
  <si>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</si>
  <si>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</si>
  <si>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</si>
  <si>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</si>
  <si>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</si>
  <si>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</si>
  <si>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</si>
  <si>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</si>
  <si>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</si>
  <si>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</si>
  <si>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</si>
  <si>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</si>
  <si>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</si>
  <si>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</si>
  <si>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</si>
  <si>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</si>
  <si>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</si>
  <si>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</si>
  <si>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</si>
  <si>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</si>
  <si>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</si>
  <si>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</si>
  <si>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</si>
  <si>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</si>
  <si>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</si>
  <si>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</si>
  <si>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</si>
  <si>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</si>
  <si>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</si>
  <si>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</si>
  <si>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</si>
  <si>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</si>
  <si>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</si>
  <si>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</si>
  <si>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</si>
  <si>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</si>
  <si>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</si>
  <si>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</si>
  <si>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</si>
  <si>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</si>
  <si>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</si>
  <si>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</si>
  <si>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</si>
  <si>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</si>
  <si>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</si>
  <si>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</si>
  <si>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</si>
  <si>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</si>
  <si>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</si>
  <si>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</si>
  <si>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</si>
  <si>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</si>
  <si>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</si>
  <si>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</si>
  <si>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</si>
  <si>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</si>
  <si>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</si>
  <si>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</si>
  <si>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</si>
  <si>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</si>
  <si>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</si>
  <si>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</si>
  <si>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</si>
  <si>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</si>
  <si>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</si>
  <si>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</si>
  <si>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</si>
  <si>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</si>
  <si>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</si>
  <si>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</si>
  <si>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</si>
  <si>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</si>
  <si>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</si>
  <si>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</si>
  <si>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</si>
  <si>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</si>
  <si>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</si>
  <si>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</si>
  <si>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</si>
  <si>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</si>
  <si>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</si>
  <si>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</si>
  <si>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</si>
  <si>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</si>
  <si>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</si>
  <si>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</si>
  <si>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</si>
  <si>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</si>
  <si>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</si>
  <si>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</si>
  <si>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</si>
  <si>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</si>
  <si>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</si>
  <si>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</si>
  <si>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</si>
  <si>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</si>
  <si>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</si>
  <si>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</si>
  <si>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</si>
  <si>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</si>
  <si>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</si>
  <si>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</si>
  <si>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</si>
  <si>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</si>
  <si>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</si>
  <si>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</si>
  <si>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</si>
  <si>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</si>
  <si>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</si>
  <si>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</si>
  <si>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</si>
  <si>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</si>
  <si>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</si>
  <si>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</si>
  <si>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</si>
  <si>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</si>
  <si>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</si>
  <si>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</si>
  <si>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</si>
  <si>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</si>
  <si>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</si>
  <si>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</si>
  <si>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</si>
  <si>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</si>
  <si>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</si>
  <si>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</si>
  <si>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</si>
  <si>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</si>
  <si>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</si>
  <si>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</si>
  <si>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</si>
  <si>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</si>
  <si>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</si>
  <si>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</si>
  <si>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</si>
  <si>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</si>
  <si>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</si>
  <si>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</si>
  <si>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</si>
  <si>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</si>
  <si>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</si>
  <si>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</si>
  <si>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</si>
  <si>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</si>
  <si>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</si>
  <si>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</si>
  <si>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</si>
  <si>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</si>
  <si>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</si>
  <si>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</si>
  <si>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</si>
  <si>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</si>
  <si>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</si>
  <si>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</si>
  <si>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</si>
  <si>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</si>
  <si>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</si>
  <si>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</si>
  <si>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</si>
  <si>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</si>
  <si>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</si>
  <si>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</si>
  <si>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</si>
  <si>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</si>
  <si>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</si>
  <si>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</si>
  <si>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</si>
  <si>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</si>
  <si>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</si>
  <si>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</si>
  <si>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</si>
  <si>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</si>
  <si>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</si>
  <si>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</si>
  <si>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</si>
  <si>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</si>
  <si>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</si>
  <si>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</si>
  <si>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</si>
  <si>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</si>
  <si>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</si>
  <si>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</si>
  <si>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</si>
  <si>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</si>
  <si>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</si>
  <si>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</si>
  <si>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</si>
  <si>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</si>
  <si>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</si>
  <si>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</si>
  <si>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</si>
  <si>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</si>
  <si>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</si>
  <si>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</si>
  <si>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</si>
  <si>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</si>
  <si>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</si>
  <si>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</si>
  <si>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</si>
  <si>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</si>
  <si>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</si>
  <si>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</si>
  <si>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</si>
  <si>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</si>
  <si>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</si>
  <si>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</si>
  <si>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</si>
  <si>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</si>
  <si>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</si>
  <si>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</si>
  <si>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</si>
  <si>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</si>
  <si>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</si>
  <si>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</si>
  <si>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</si>
  <si>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</si>
  <si>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</si>
  <si>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</si>
  <si>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</si>
  <si>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</si>
  <si>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</si>
  <si>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</si>
  <si>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</si>
  <si>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</si>
  <si>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</si>
  <si>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</si>
  <si>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</si>
  <si>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</si>
  <si>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</si>
  <si>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</si>
  <si>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</si>
  <si>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</si>
  <si>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</si>
  <si>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</si>
  <si>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</si>
  <si>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</si>
  <si>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</si>
  <si>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</si>
  <si>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</si>
  <si>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</si>
  <si>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</si>
  <si>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</si>
  <si>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</si>
  <si>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</si>
  <si>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</si>
  <si>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</si>
  <si>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</si>
  <si>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</si>
  <si>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</si>
  <si>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</si>
  <si>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</si>
  <si>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</si>
  <si>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</si>
  <si>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</si>
  <si>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</si>
  <si>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</si>
  <si>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</si>
  <si>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</si>
  <si>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</si>
  <si>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</si>
  <si>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</si>
  <si>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</si>
  <si>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</si>
  <si>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</si>
  <si>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</si>
  <si>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</si>
  <si>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</si>
  <si>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</si>
  <si>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</si>
  <si>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</si>
  <si>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</si>
  <si>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</si>
  <si>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</si>
  <si>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</si>
  <si>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</si>
  <si>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</si>
  <si>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</si>
  <si>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</si>
  <si>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</si>
  <si>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</si>
  <si>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</si>
  <si>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</si>
  <si>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</si>
  <si>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</si>
  <si>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</si>
  <si>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</si>
  <si>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</si>
  <si>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</si>
  <si>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</si>
  <si>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</si>
  <si>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</si>
  <si>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</si>
  <si>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</si>
  <si>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</si>
  <si>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</si>
  <si>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</si>
  <si>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</si>
  <si>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</si>
  <si>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</si>
  <si>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</si>
  <si>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</si>
  <si>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</si>
  <si>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</si>
  <si>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</si>
  <si>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</si>
  <si>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</si>
  <si>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</si>
  <si>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</si>
  <si>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</si>
  <si>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</si>
  <si>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</si>
  <si>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</si>
  <si>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</si>
  <si>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</si>
  <si>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</si>
  <si>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</si>
  <si>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</si>
  <si>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</si>
  <si>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</si>
  <si>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</si>
  <si>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</si>
  <si>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</si>
  <si>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</si>
  <si>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</si>
  <si>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</si>
  <si>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</si>
  <si>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</si>
  <si>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</si>
  <si>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</si>
  <si>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</si>
  <si>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</si>
  <si>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</si>
  <si>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</si>
  <si>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</si>
  <si>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</si>
  <si>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</si>
  <si>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</si>
  <si>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</si>
  <si>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</si>
  <si>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</si>
  <si>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</si>
  <si>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</si>
  <si>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</si>
  <si>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</si>
  <si>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</si>
  <si>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</si>
  <si>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</si>
  <si>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</si>
  <si>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</si>
  <si>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</si>
  <si>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</si>
  <si>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</si>
  <si>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</si>
  <si>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</si>
  <si>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</si>
  <si>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</si>
  <si>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</si>
  <si>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</si>
  <si>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</si>
  <si>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</si>
  <si>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</si>
  <si>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</si>
  <si>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</si>
  <si>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</si>
  <si>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</si>
  <si>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</si>
  <si>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</si>
  <si>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</si>
  <si>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</si>
  <si>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</si>
  <si>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</si>
  <si>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</si>
  <si>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</si>
  <si>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</si>
  <si>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</si>
  <si>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</si>
  <si>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</si>
  <si>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</si>
  <si>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</si>
  <si>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</si>
  <si>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</si>
  <si>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</si>
  <si>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</si>
  <si>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</si>
  <si>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</si>
  <si>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</si>
  <si>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</si>
  <si>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</si>
  <si>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</si>
  <si>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</si>
  <si>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</si>
  <si>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</si>
  <si>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</si>
  <si>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</si>
  <si>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</si>
  <si>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</si>
  <si>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</si>
  <si>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</si>
  <si>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</si>
  <si>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</si>
  <si>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</si>
  <si>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</si>
  <si>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</si>
  <si>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</si>
  <si>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</si>
  <si>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</si>
  <si>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</si>
  <si>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</si>
  <si>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</si>
  <si>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</si>
  <si>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</si>
  <si>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</si>
  <si>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</si>
  <si>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</si>
  <si>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</si>
  <si>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</si>
  <si>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</si>
  <si>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</si>
  <si>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</si>
  <si>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</si>
  <si>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</si>
  <si>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</si>
  <si>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</si>
  <si>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</si>
  <si>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</si>
  <si>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</si>
  <si>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</si>
  <si>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</si>
  <si>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</si>
  <si>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</si>
  <si>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</si>
  <si>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</si>
  <si>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</si>
  <si>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</si>
  <si>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</si>
  <si>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</si>
  <si>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</si>
  <si>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</si>
  <si>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</si>
  <si>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</si>
  <si>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</si>
  <si>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</si>
  <si>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</si>
  <si>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</si>
  <si>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</si>
  <si>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</si>
  <si>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</si>
  <si>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</si>
  <si>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</si>
  <si>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</si>
  <si>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</si>
  <si>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</si>
  <si>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</si>
  <si>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</si>
  <si>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</si>
  <si>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</si>
  <si>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</si>
  <si>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</si>
  <si>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</si>
  <si>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</si>
  <si>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</si>
  <si>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</si>
  <si>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</si>
  <si>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</si>
  <si>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</si>
  <si>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</si>
  <si>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</si>
  <si>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</si>
  <si>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</si>
  <si>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</si>
  <si>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</si>
  <si>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</si>
  <si>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</si>
  <si>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</si>
  <si>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</si>
  <si>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</si>
  <si>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</si>
  <si>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</si>
  <si>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</si>
  <si>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</si>
  <si>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</si>
  <si>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</si>
  <si>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</si>
  <si>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</si>
  <si>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</si>
  <si>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</si>
  <si>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</si>
  <si>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</si>
  <si>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</si>
  <si>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</si>
  <si>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</si>
  <si>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</si>
  <si>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</si>
  <si>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</si>
  <si>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</si>
  <si>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</si>
  <si>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</si>
  <si>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</si>
  <si>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</si>
  <si>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</si>
  <si>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</si>
  <si>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</si>
  <si>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</si>
  <si>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</si>
  <si>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</si>
  <si>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</si>
  <si>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</si>
  <si>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</si>
  <si>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</si>
  <si>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</si>
  <si>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</si>
  <si>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</si>
  <si>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</si>
  <si>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</si>
  <si>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</si>
  <si>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</si>
  <si>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</si>
  <si>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</si>
  <si>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</si>
  <si>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</si>
  <si>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</si>
  <si>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</si>
  <si>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</si>
  <si>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</si>
  <si>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</si>
  <si>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</si>
  <si>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</si>
  <si>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</si>
  <si>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</si>
  <si>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</si>
  <si>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</si>
  <si>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</si>
  <si>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</si>
  <si>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</si>
  <si>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</si>
  <si>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</si>
  <si>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</si>
  <si>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</si>
  <si>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</si>
  <si>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</si>
  <si>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</si>
  <si>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</si>
  <si>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</si>
  <si>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</si>
  <si>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</si>
  <si>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</si>
  <si>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</si>
  <si>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</si>
  <si>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</si>
  <si>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</si>
  <si>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</si>
  <si>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</si>
  <si>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</si>
  <si>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</si>
  <si>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</si>
  <si>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</si>
  <si>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</si>
  <si>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</si>
  <si>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</si>
  <si>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</si>
  <si>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</si>
  <si>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</si>
  <si>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</si>
  <si>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</si>
  <si>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</si>
  <si>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</si>
  <si>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</si>
  <si>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</si>
  <si>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</si>
  <si>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</si>
  <si>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</si>
  <si>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</si>
  <si>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</si>
  <si>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</si>
  <si>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</si>
  <si>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</si>
  <si>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</si>
  <si>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</si>
  <si>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</si>
  <si>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</si>
  <si>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</si>
  <si>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</si>
  <si>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</si>
  <si>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</si>
  <si>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</si>
  <si>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</si>
  <si>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</si>
  <si>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</si>
  <si>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</si>
  <si>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</si>
  <si>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</si>
  <si>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</si>
  <si>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</si>
  <si>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</si>
  <si>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</si>
  <si>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</si>
  <si>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</si>
  <si>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</si>
  <si>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</si>
  <si>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</si>
  <si>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</si>
  <si>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</si>
  <si>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</si>
  <si>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</si>
  <si>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</si>
  <si>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</si>
  <si>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</si>
  <si>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</si>
  <si>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</si>
  <si>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</si>
  <si>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</si>
  <si>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</si>
  <si>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</si>
  <si>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</si>
  <si>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</si>
  <si>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</si>
  <si>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</si>
  <si>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</si>
  <si>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</si>
  <si>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</si>
  <si>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</si>
  <si>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</si>
  <si>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</si>
  <si>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</si>
  <si>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</si>
  <si>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</si>
  <si>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</si>
  <si>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</si>
  <si>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</si>
  <si>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</si>
  <si>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</si>
  <si>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</si>
  <si>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</si>
  <si>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</si>
  <si>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</si>
  <si>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</si>
  <si>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</si>
  <si>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</si>
  <si>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</si>
  <si>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</si>
  <si>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</si>
  <si>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</si>
  <si>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</si>
  <si>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</si>
  <si>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</si>
  <si>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</si>
  <si>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</si>
  <si>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</si>
  <si>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</si>
  <si>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</si>
  <si>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</si>
  <si>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</si>
  <si>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</si>
  <si>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</si>
  <si>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</si>
  <si>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</si>
  <si>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</si>
  <si>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</si>
  <si>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</si>
  <si>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</si>
  <si>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</si>
  <si>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</si>
  <si>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</si>
  <si>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</si>
  <si>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</si>
  <si>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</si>
  <si>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</si>
  <si>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</si>
  <si>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</si>
  <si>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</si>
  <si>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</si>
  <si>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</si>
  <si>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</si>
  <si>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</si>
  <si>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</si>
  <si>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</si>
  <si>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</si>
  <si>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</si>
  <si>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</si>
  <si>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</si>
  <si>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</si>
  <si>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</si>
  <si>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</si>
  <si>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</si>
  <si>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</si>
  <si>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</si>
  <si>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</si>
  <si>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</si>
  <si>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</si>
  <si>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</si>
  <si>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</si>
  <si>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</si>
  <si>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</si>
  <si>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</si>
  <si>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</si>
  <si>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</si>
  <si>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</si>
  <si>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</si>
  <si>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</si>
  <si>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</si>
  <si>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</si>
  <si>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</si>
  <si>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</si>
  <si>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</si>
  <si>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</si>
  <si>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</si>
  <si>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</si>
  <si>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</si>
  <si>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</si>
  <si>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</si>
  <si>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</si>
  <si>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</si>
  <si>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</si>
  <si>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</si>
  <si>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</si>
  <si>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</si>
  <si>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</si>
  <si>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</si>
  <si>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</si>
  <si>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</si>
  <si>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</si>
  <si>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</si>
  <si>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</si>
  <si>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</si>
  <si>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</si>
  <si>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</si>
  <si>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</si>
  <si>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</si>
  <si>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</si>
  <si>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</si>
  <si>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</si>
  <si>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</si>
  <si>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</si>
  <si>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</si>
  <si>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</si>
  <si>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</si>
  <si>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</si>
  <si>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</si>
  <si>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</si>
  <si>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</si>
  <si>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</si>
  <si>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</si>
  <si>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</si>
  <si>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</si>
  <si>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</si>
  <si>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</si>
  <si>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</si>
  <si>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</si>
  <si>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</si>
  <si>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</si>
  <si>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</si>
  <si>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</si>
  <si>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</si>
  <si>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</si>
  <si>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</si>
  <si>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</si>
  <si>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</si>
  <si>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</si>
  <si>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</si>
  <si>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</si>
  <si>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</si>
  <si>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</si>
  <si>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</si>
  <si>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</si>
  <si>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</si>
  <si>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</si>
  <si>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</si>
  <si>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</si>
  <si>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</si>
  <si>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</si>
  <si>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</si>
  <si>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</si>
  <si>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</si>
  <si>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</si>
  <si>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</si>
  <si>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</si>
  <si>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</si>
  <si>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</si>
  <si>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</si>
  <si>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</si>
  <si>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</si>
  <si>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</si>
  <si>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</si>
  <si>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</si>
  <si>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</si>
  <si>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</si>
  <si>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</si>
  <si>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</si>
  <si>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</si>
  <si>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</si>
  <si>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</si>
  <si>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</si>
  <si>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</si>
  <si>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</si>
  <si>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</si>
  <si>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</si>
  <si>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</si>
  <si>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</si>
  <si>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</si>
  <si>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</si>
  <si>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</si>
  <si>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</si>
  <si>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</si>
  <si>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</si>
  <si>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</si>
  <si>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</si>
  <si>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</si>
  <si>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</si>
  <si>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</si>
  <si>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</si>
  <si>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</si>
  <si>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</si>
  <si>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</si>
  <si>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</si>
  <si>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</si>
  <si>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</si>
  <si>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</si>
  <si>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</si>
  <si>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</si>
  <si>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</si>
  <si>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</si>
  <si>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</si>
  <si>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</si>
  <si>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</si>
  <si>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</si>
  <si>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</si>
  <si>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</si>
  <si>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</si>
  <si>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</si>
  <si>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</si>
  <si>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</si>
  <si>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</si>
  <si>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</si>
  <si>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</si>
  <si>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</si>
  <si>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</si>
  <si>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</si>
  <si>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</si>
  <si>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</si>
  <si>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</si>
  <si>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</si>
  <si>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</si>
  <si>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</si>
  <si>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</si>
  <si>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</si>
  <si>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</si>
  <si>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</si>
  <si>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</si>
  <si>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</si>
  <si>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</si>
  <si>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</si>
  <si>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</si>
  <si>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</si>
  <si>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</si>
  <si>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</si>
  <si>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</si>
  <si>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</si>
  <si>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</si>
  <si>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</si>
  <si>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</si>
  <si>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</si>
  <si>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</si>
  <si>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</si>
  <si>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</si>
  <si>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</si>
  <si>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</si>
  <si>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</si>
  <si>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</si>
  <si>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</si>
  <si>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</si>
  <si>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</si>
  <si>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</si>
  <si>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</si>
  <si>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</si>
  <si>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</si>
  <si>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</si>
  <si>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</si>
  <si>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</si>
  <si>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</si>
  <si>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</si>
  <si>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</si>
  <si>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</si>
  <si>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</si>
  <si>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</si>
  <si>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</si>
  <si>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</si>
  <si>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</si>
  <si>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</si>
  <si>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</si>
  <si>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</si>
  <si>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</si>
  <si>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</si>
  <si>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</si>
  <si>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</si>
  <si>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</si>
  <si>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</si>
  <si>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</si>
  <si>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</si>
  <si>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</si>
  <si>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</si>
  <si>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</si>
  <si>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</si>
  <si>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</si>
  <si>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</si>
  <si>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</si>
  <si>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</si>
  <si>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</si>
  <si>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</si>
  <si>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</si>
  <si>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</si>
  <si>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</si>
  <si>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</si>
  <si>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</si>
  <si>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</si>
  <si>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</si>
  <si>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</si>
  <si>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</si>
  <si>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</si>
  <si>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</si>
  <si>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</si>
  <si>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</si>
  <si>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</si>
  <si>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</si>
  <si>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</si>
  <si>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</si>
  <si>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</si>
  <si>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</si>
  <si>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</si>
  <si>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</si>
  <si>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</si>
  <si>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</si>
  <si>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</si>
  <si>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</si>
  <si>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</si>
  <si>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</si>
  <si>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</si>
  <si>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</si>
  <si>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</si>
  <si>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</si>
  <si>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</si>
  <si>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</si>
  <si>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</si>
  <si>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</si>
  <si>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</si>
  <si>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</si>
  <si>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</si>
  <si>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</si>
  <si>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</si>
  <si>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</si>
  <si>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</si>
  <si>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</si>
  <si>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</si>
  <si>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</si>
  <si>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</si>
  <si>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</si>
  <si>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</si>
  <si>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</si>
  <si>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</si>
  <si>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</si>
  <si>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</si>
  <si>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</si>
  <si>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</si>
  <si>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</si>
  <si>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</si>
  <si>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</si>
  <si>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</si>
  <si>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</si>
  <si>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</si>
  <si>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</si>
  <si>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</si>
  <si>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</si>
  <si>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</si>
  <si>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</si>
  <si>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</si>
  <si>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</si>
  <si>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</si>
  <si>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</si>
  <si>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</si>
  <si>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</si>
  <si>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</si>
  <si>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</si>
  <si>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</si>
  <si>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</si>
  <si>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</si>
  <si>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</si>
  <si>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</si>
  <si>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</si>
  <si>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</si>
  <si>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</si>
  <si>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</si>
  <si>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</si>
  <si>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</si>
  <si>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</si>
  <si>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</si>
  <si>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</si>
  <si>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</si>
  <si>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</si>
  <si>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</si>
  <si>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</si>
  <si>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</si>
  <si>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</si>
  <si>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</si>
  <si>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</si>
  <si>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</si>
  <si>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</si>
  <si>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</si>
  <si>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</si>
  <si>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</si>
  <si>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</si>
  <si>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</si>
  <si>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</si>
  <si>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</si>
  <si>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</si>
  <si>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</si>
  <si>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</si>
  <si>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</si>
  <si>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</si>
  <si>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</si>
  <si>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</si>
  <si>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</si>
  <si>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</si>
  <si>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</si>
  <si>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</si>
  <si>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</si>
  <si>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</si>
  <si>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</si>
  <si>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</si>
  <si>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</si>
  <si>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</si>
  <si>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</si>
  <si>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</si>
  <si>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</si>
  <si>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</si>
  <si>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</si>
  <si>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</si>
  <si>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</si>
  <si>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</si>
  <si>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</si>
  <si>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</si>
  <si>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</si>
  <si>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</si>
  <si>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</si>
  <si>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</si>
  <si>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</si>
  <si>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</si>
  <si>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</si>
  <si>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</si>
  <si>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</si>
  <si>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</si>
  <si>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</si>
  <si>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</si>
  <si>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</si>
  <si>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</si>
  <si>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</si>
  <si>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</si>
  <si>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</si>
  <si>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</si>
  <si>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</si>
  <si>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</si>
  <si>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</si>
  <si>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</si>
  <si>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</si>
  <si>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</si>
  <si>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</si>
  <si>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</si>
  <si>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</si>
  <si>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</si>
  <si>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</si>
  <si>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</si>
  <si>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</si>
  <si>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</si>
  <si>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</si>
  <si>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</si>
  <si>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</si>
  <si>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</si>
  <si>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</si>
  <si>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</si>
  <si>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</si>
  <si>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</si>
  <si>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</si>
  <si>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</si>
  <si>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</si>
  <si>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</si>
  <si>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</si>
  <si>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</si>
  <si>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</si>
  <si>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</si>
  <si>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</si>
  <si>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</si>
  <si>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</si>
  <si>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</si>
  <si>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</si>
  <si>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</si>
  <si>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</si>
  <si>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</si>
  <si>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</si>
  <si>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</si>
  <si>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</si>
  <si>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</si>
  <si>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</si>
  <si>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</si>
  <si>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</si>
  <si>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</si>
  <si>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</si>
  <si>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</si>
  <si>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</si>
  <si>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</si>
  <si>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</si>
  <si>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</si>
  <si>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</si>
  <si>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</si>
  <si>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</si>
  <si>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</si>
  <si>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</si>
  <si>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</si>
  <si>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</si>
  <si>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</si>
  <si>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</si>
  <si>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</si>
  <si>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</si>
  <si>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</si>
  <si>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</si>
  <si>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</si>
  <si>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</si>
  <si>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</si>
  <si>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</si>
  <si>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</si>
  <si>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</si>
  <si>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</si>
  <si>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</si>
  <si>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</si>
  <si>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</si>
  <si>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</si>
  <si>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</si>
  <si>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</si>
  <si>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</si>
  <si>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</si>
  <si>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</si>
  <si>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</si>
  <si>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</si>
  <si>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</si>
  <si>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</si>
  <si>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</si>
  <si>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</si>
  <si>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</si>
  <si>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</si>
  <si>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</si>
  <si>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</si>
  <si>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</si>
  <si>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</si>
  <si>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</si>
  <si>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</si>
  <si>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</si>
  <si>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</si>
  <si>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</si>
  <si>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</si>
  <si>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</si>
  <si>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</si>
  <si>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</si>
  <si>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</si>
  <si>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</si>
  <si>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</si>
  <si>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</si>
  <si>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</si>
  <si>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</si>
  <si>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</si>
  <si>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</si>
  <si>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</si>
  <si>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</si>
  <si>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</si>
  <si>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</si>
  <si>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</si>
  <si>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</si>
  <si>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</si>
  <si>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</si>
  <si>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</si>
  <si>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</si>
  <si>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</si>
  <si>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</si>
  <si>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</si>
  <si>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</si>
  <si>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</si>
  <si>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</si>
  <si>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</si>
  <si>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</si>
  <si>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</si>
  <si>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</si>
  <si>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</si>
  <si>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</si>
  <si>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</si>
  <si>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</si>
  <si>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</si>
  <si>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</si>
  <si>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</si>
  <si>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</si>
  <si>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</si>
  <si>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</si>
  <si>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</si>
  <si>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</si>
  <si>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</si>
  <si>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</si>
  <si>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</si>
  <si>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</si>
  <si>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</si>
  <si>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</si>
  <si>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</si>
  <si>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</si>
  <si>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</si>
  <si>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</si>
  <si>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</si>
  <si>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</si>
  <si>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</si>
  <si>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</si>
  <si>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</si>
  <si>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</si>
  <si>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</si>
  <si>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</si>
  <si>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</si>
  <si>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</si>
  <si>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</si>
  <si>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</si>
  <si>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</si>
  <si>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</si>
  <si>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</si>
  <si>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</si>
  <si>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</si>
  <si>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</si>
  <si>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</si>
  <si>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</si>
  <si>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</si>
  <si>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</si>
  <si>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</si>
  <si>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</si>
  <si>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</si>
  <si>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</si>
  <si>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</si>
  <si>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</si>
  <si>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</si>
  <si>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</si>
  <si>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</si>
  <si>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</si>
  <si>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</si>
  <si>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</si>
  <si>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</si>
  <si>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</si>
  <si>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</si>
  <si>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</si>
  <si>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</si>
  <si>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</si>
  <si>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</si>
  <si>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</si>
  <si>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</si>
  <si>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</si>
  <si>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</si>
  <si>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</si>
  <si>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</si>
  <si>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</si>
  <si>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</si>
  <si>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</si>
  <si>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</si>
  <si>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</si>
  <si>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</si>
  <si>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</si>
  <si>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</si>
  <si>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</si>
  <si>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</si>
  <si>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</si>
  <si>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</si>
  <si>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</si>
  <si>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</si>
  <si>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</si>
  <si>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</si>
  <si>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</si>
  <si>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</si>
  <si>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</si>
  <si>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</si>
  <si>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</si>
  <si>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</si>
  <si>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</si>
  <si>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</si>
  <si>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</si>
  <si>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</si>
  <si>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</si>
  <si>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</si>
  <si>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</si>
  <si>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</si>
  <si>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</si>
  <si>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</si>
  <si>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</si>
  <si>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</si>
  <si>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</si>
  <si>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</si>
  <si>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</si>
  <si>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</si>
  <si>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</si>
  <si>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</si>
  <si>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</si>
  <si>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</si>
  <si>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</si>
  <si>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</si>
  <si>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</si>
  <si>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</si>
  <si>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</si>
  <si>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</si>
  <si>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</si>
  <si>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</si>
  <si>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</si>
  <si>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</si>
  <si>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</si>
  <si>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</si>
  <si>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</si>
  <si>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</si>
  <si>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</si>
  <si>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</si>
  <si>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</si>
  <si>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</si>
  <si>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</si>
  <si>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</si>
  <si>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</si>
  <si>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</si>
  <si>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</si>
  <si>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</si>
  <si>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</si>
  <si>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</si>
  <si>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</si>
  <si>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</si>
  <si>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</si>
  <si>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</si>
  <si>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</si>
  <si>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</si>
  <si>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</si>
  <si>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</si>
  <si>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</si>
  <si>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</si>
  <si>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</si>
  <si>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</si>
  <si>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</si>
  <si>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</si>
  <si>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</si>
  <si>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</si>
  <si>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</si>
  <si>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</si>
  <si>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</si>
  <si>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</si>
  <si>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</si>
  <si>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</si>
  <si>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</si>
  <si>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</si>
  <si>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</si>
  <si>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</si>
  <si>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</si>
  <si>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</si>
  <si>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</si>
  <si>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</si>
  <si>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</si>
  <si>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</si>
  <si>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</si>
  <si>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</si>
  <si>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</si>
  <si>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</si>
  <si>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</si>
  <si>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</si>
  <si>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</si>
  <si>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</si>
  <si>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</si>
  <si>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</si>
  <si>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</si>
  <si>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</si>
  <si>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</si>
  <si>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</si>
  <si>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</si>
  <si>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</si>
  <si>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</si>
  <si>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</si>
  <si>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</si>
  <si>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</si>
  <si>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</si>
  <si>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</si>
  <si>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</si>
  <si>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</si>
  <si>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</si>
  <si>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</si>
  <si>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</si>
  <si>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</si>
  <si>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</si>
  <si>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</si>
  <si>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</si>
  <si>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</si>
  <si>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</si>
  <si>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</si>
  <si>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</si>
  <si>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</si>
  <si>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</si>
  <si>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</si>
  <si>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</si>
  <si>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</si>
  <si>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</si>
  <si>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</si>
  <si>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</si>
  <si>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</si>
  <si>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</si>
  <si>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</si>
  <si>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</si>
  <si>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</si>
  <si>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</si>
  <si>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</si>
  <si>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</si>
  <si>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</si>
  <si>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</si>
  <si>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</si>
  <si>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</si>
  <si>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</si>
  <si>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</si>
  <si>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</si>
  <si>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</si>
  <si>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</si>
  <si>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</si>
  <si>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</si>
  <si>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</si>
  <si>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</si>
  <si>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</si>
  <si>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</si>
  <si>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</si>
  <si>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</si>
  <si>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</si>
  <si>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</si>
  <si>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</si>
  <si>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</si>
  <si>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</si>
  <si>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</si>
  <si>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</si>
  <si>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</si>
  <si>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</si>
  <si>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</si>
  <si>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</si>
  <si>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</si>
  <si>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</si>
  <si>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</si>
  <si>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</si>
  <si>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</si>
  <si>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</si>
  <si>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</si>
  <si>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</si>
  <si>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</si>
  <si>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</si>
  <si>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</si>
  <si>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</si>
  <si>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</si>
  <si>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</si>
  <si>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</si>
  <si>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</si>
  <si>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</si>
  <si>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</si>
  <si>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</si>
  <si>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</si>
  <si>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</si>
  <si>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</si>
  <si>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</si>
  <si>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</si>
  <si>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</si>
  <si>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</si>
  <si>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</si>
  <si>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</si>
  <si>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</si>
  <si>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</si>
  <si>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</si>
  <si>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</si>
  <si>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</si>
  <si>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</si>
  <si>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</si>
  <si>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</si>
  <si>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</si>
  <si>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</si>
  <si>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</si>
  <si>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</si>
  <si>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</si>
  <si>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</si>
  <si>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</si>
  <si>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</si>
  <si>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</si>
  <si>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</si>
  <si>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</si>
  <si>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</si>
  <si>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</si>
  <si>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</si>
  <si>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</si>
  <si>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</si>
  <si>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</si>
  <si>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</si>
  <si>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</si>
  <si>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</si>
  <si>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</si>
  <si>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</si>
  <si>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</si>
  <si>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</si>
  <si>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</si>
  <si>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</si>
  <si>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</si>
  <si>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</si>
  <si>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</si>
  <si>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</si>
  <si>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</si>
  <si>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</si>
  <si>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</si>
  <si>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</si>
  <si>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</si>
  <si>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</si>
  <si>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</si>
  <si>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</si>
  <si>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</si>
  <si>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</si>
  <si>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</si>
  <si>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</si>
  <si>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</si>
  <si>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</si>
  <si>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</si>
  <si>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</si>
  <si>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</si>
  <si>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</si>
  <si>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</si>
  <si>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</si>
  <si>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</si>
  <si>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</si>
  <si>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</si>
  <si>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</si>
  <si>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</si>
  <si>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</si>
  <si>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</si>
  <si>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</si>
  <si>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</si>
  <si>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</si>
  <si>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</si>
  <si>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</si>
  <si>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</si>
  <si>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</si>
  <si>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</si>
  <si>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</si>
  <si>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</si>
  <si>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</si>
  <si>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</si>
  <si>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</si>
  <si>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</si>
  <si>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</si>
  <si>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</si>
  <si>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</si>
  <si>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</si>
  <si>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</si>
  <si>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</si>
  <si>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</si>
  <si>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</si>
  <si>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</si>
  <si>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</si>
  <si>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</si>
  <si>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</si>
  <si>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</si>
  <si>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</si>
  <si>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</si>
  <si>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</si>
  <si>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</si>
  <si>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</si>
  <si>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</si>
  <si>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</si>
  <si>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</si>
  <si>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</si>
  <si>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</si>
  <si>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</si>
  <si>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</si>
  <si>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</si>
  <si>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</si>
  <si>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</si>
  <si>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</si>
  <si>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</si>
  <si>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</si>
  <si>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</si>
  <si>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</si>
  <si>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</si>
  <si>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</si>
  <si>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</si>
  <si>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</si>
  <si>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</si>
  <si>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</si>
  <si>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</si>
  <si>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</si>
  <si>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</si>
  <si>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</si>
  <si>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</si>
  <si>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</si>
  <si>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</si>
  <si>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</si>
  <si>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</si>
  <si>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</si>
  <si>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</si>
  <si>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</si>
  <si>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</si>
  <si>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</si>
  <si>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</si>
  <si>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</si>
  <si>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</si>
  <si>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</si>
  <si>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</si>
  <si>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</si>
  <si>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</si>
  <si>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</si>
  <si>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</si>
  <si>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</si>
  <si>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</si>
  <si>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</si>
  <si>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</si>
  <si>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</si>
  <si>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</si>
  <si>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</si>
  <si>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</si>
  <si>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</si>
  <si>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</si>
  <si>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</si>
  <si>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</si>
  <si>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</si>
  <si>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</si>
  <si>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</si>
  <si>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</si>
  <si>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</si>
  <si>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</si>
  <si>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</si>
  <si>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</si>
  <si>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</si>
  <si>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</si>
  <si>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</si>
  <si>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</si>
  <si>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</si>
  <si>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</si>
  <si>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</si>
  <si>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</si>
  <si>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</si>
  <si>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</si>
  <si>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</si>
  <si>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</si>
  <si>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</si>
  <si>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</si>
  <si>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</si>
  <si>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</si>
  <si>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</si>
  <si>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</si>
  <si>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</si>
  <si>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</si>
  <si>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</si>
  <si>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</si>
  <si>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</si>
  <si>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</si>
  <si>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</si>
  <si>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</si>
  <si>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</si>
  <si>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</si>
  <si>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</si>
  <si>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</si>
  <si>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</si>
  <si>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</si>
  <si>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</si>
  <si>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</si>
  <si>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</si>
  <si>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</si>
  <si>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</si>
  <si>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</si>
  <si>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</si>
  <si>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</si>
  <si>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</si>
  <si>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</si>
  <si>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</si>
  <si>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</si>
  <si>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</si>
  <si>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</si>
  <si>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</si>
  <si>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</si>
  <si>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</si>
  <si>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</si>
  <si>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</si>
  <si>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</si>
  <si>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</si>
  <si>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</si>
  <si>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</si>
  <si>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</si>
  <si>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</si>
  <si>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</si>
  <si>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</si>
  <si>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</si>
  <si>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</si>
  <si>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</si>
  <si>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</si>
  <si>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</si>
  <si>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</si>
  <si>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</si>
  <si>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</si>
  <si>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</si>
  <si>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</si>
  <si>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</si>
  <si>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</si>
  <si>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</si>
  <si>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</si>
  <si>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</si>
  <si>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</si>
  <si>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</si>
  <si>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</si>
  <si>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</si>
  <si>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</si>
  <si>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</si>
  <si>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</si>
  <si>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</si>
  <si>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</si>
  <si>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</si>
  <si>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</si>
  <si>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</si>
  <si>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</si>
  <si>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</si>
  <si>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</si>
  <si>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</si>
  <si>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</si>
  <si>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</si>
  <si>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</si>
  <si>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</si>
  <si>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</si>
  <si>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</si>
  <si>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</si>
  <si>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</si>
  <si>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</si>
  <si>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</si>
  <si>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</si>
  <si>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</si>
  <si>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</si>
  <si>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</si>
  <si>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</si>
  <si>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</si>
  <si>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</si>
  <si>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</si>
  <si>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</si>
  <si>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</si>
  <si>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</si>
  <si>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</si>
  <si>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</si>
  <si>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</si>
  <si>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</si>
  <si>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</si>
  <si>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</si>
  <si>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</si>
  <si>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</si>
  <si>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</si>
  <si>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</si>
  <si>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</si>
  <si>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</si>
  <si>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</si>
  <si>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</si>
  <si>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</si>
  <si>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</si>
  <si>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</si>
  <si>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</si>
  <si>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</si>
  <si>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</si>
  <si>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</si>
  <si>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</si>
  <si>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</si>
  <si>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</si>
  <si>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</si>
  <si>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</si>
  <si>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</si>
  <si>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</si>
  <si>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</si>
  <si>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</si>
  <si>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</si>
  <si>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</si>
  <si>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</si>
  <si>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</si>
  <si>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</si>
  <si>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</si>
  <si>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</si>
  <si>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</si>
  <si>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</si>
  <si>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</si>
  <si>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</si>
  <si>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</si>
  <si>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</si>
  <si>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</si>
  <si>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</si>
  <si>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</si>
  <si>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</si>
  <si>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</si>
  <si>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</si>
  <si>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</si>
  <si>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</si>
  <si>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</si>
  <si>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</si>
  <si>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</si>
  <si>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</si>
  <si>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</si>
  <si>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</si>
  <si>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</si>
  <si>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</si>
  <si>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</si>
  <si>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</si>
  <si>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</si>
  <si>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</si>
  <si>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</si>
  <si>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</si>
  <si>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</si>
  <si>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</si>
  <si>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</si>
  <si>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</si>
  <si>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</si>
  <si>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</si>
  <si>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</si>
  <si>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</si>
  <si>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</si>
  <si>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</si>
  <si>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</si>
  <si>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</si>
  <si>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</si>
  <si>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</si>
  <si>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</si>
  <si>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</si>
  <si>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</si>
  <si>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</si>
  <si>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</si>
  <si>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</si>
  <si>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</si>
  <si>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</si>
  <si>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</si>
  <si>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</si>
  <si>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</si>
  <si>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</si>
  <si>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</si>
  <si>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</si>
  <si>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</si>
  <si>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</si>
  <si>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</si>
  <si>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</si>
  <si>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</si>
  <si>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</si>
  <si>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</si>
  <si>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</si>
  <si>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</si>
  <si>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</si>
  <si>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</si>
  <si>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</si>
  <si>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</si>
  <si>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</si>
  <si>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</si>
  <si>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</si>
  <si>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</si>
  <si>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</si>
  <si>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</si>
  <si>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</si>
  <si>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</si>
  <si>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</si>
  <si>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</si>
  <si>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</si>
  <si>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</si>
  <si>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</si>
  <si>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</si>
  <si>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</si>
  <si>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</si>
  <si>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</si>
  <si>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</si>
  <si>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</si>
  <si>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</si>
  <si>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</si>
  <si>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</si>
  <si>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</si>
  <si>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</si>
  <si>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</si>
  <si>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</si>
  <si>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</si>
  <si>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</si>
  <si>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</si>
  <si>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</si>
  <si>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</si>
  <si>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</si>
  <si>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</si>
  <si>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</si>
  <si>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</si>
  <si>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</si>
  <si>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</si>
  <si>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</si>
  <si>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</si>
  <si>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</si>
  <si>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</si>
  <si>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</si>
  <si>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</si>
  <si>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</si>
  <si>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</si>
  <si>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</si>
  <si>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</si>
  <si>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</si>
  <si>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</si>
  <si>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</si>
  <si>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</si>
  <si>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</si>
  <si>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</si>
  <si>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</si>
  <si>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</si>
  <si>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</si>
  <si>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</si>
  <si>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</si>
  <si>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</si>
  <si>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</si>
  <si>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</si>
  <si>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</si>
  <si>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</si>
  <si>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</si>
  <si>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</si>
  <si>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</si>
  <si>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</si>
  <si>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</si>
  <si>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</si>
  <si>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</si>
  <si>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</si>
  <si>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</si>
  <si>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</si>
  <si>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</si>
  <si>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</si>
  <si>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</si>
  <si>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</si>
  <si>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</si>
  <si>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</si>
  <si>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</si>
  <si>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</si>
  <si>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</si>
  <si>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</si>
  <si>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</si>
  <si>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</si>
  <si>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</si>
  <si>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</si>
  <si>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</si>
  <si>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</si>
  <si>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</si>
  <si>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</si>
  <si>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</si>
  <si>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</si>
  <si>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</si>
  <si>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</si>
  <si>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</si>
  <si>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</si>
  <si>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</si>
  <si>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</si>
  <si>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</si>
  <si>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</si>
  <si>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</si>
  <si>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</si>
  <si>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</si>
  <si>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</si>
  <si>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</si>
  <si>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</si>
  <si>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</si>
  <si>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</si>
  <si>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</si>
  <si>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</si>
  <si>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</si>
  <si>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</si>
  <si>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</si>
  <si>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</si>
  <si>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</si>
  <si>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</si>
  <si>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</si>
  <si>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</si>
  <si>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</si>
  <si>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</si>
  <si>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</si>
  <si>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</si>
  <si>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</si>
  <si>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</si>
  <si>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</si>
  <si>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</si>
  <si>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</si>
  <si>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</si>
  <si>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</si>
  <si>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</si>
  <si>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</si>
  <si>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</si>
  <si>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</si>
  <si>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</si>
  <si>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</si>
  <si>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</si>
  <si>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</si>
  <si>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</si>
  <si>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</si>
  <si>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</si>
  <si>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</si>
  <si>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</si>
  <si>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</si>
  <si>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</si>
  <si>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</si>
  <si>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</si>
  <si>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</si>
  <si>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</si>
  <si>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</si>
  <si>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</si>
  <si>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</si>
  <si>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</si>
  <si>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</si>
  <si>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</si>
  <si>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</si>
  <si>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</si>
  <si>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</si>
  <si>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</si>
  <si>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</si>
  <si>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</si>
  <si>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</si>
  <si>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</si>
  <si>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</si>
  <si>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</si>
  <si>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</si>
  <si>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</si>
  <si>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</si>
  <si>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</si>
  <si>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</si>
  <si>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</si>
  <si>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</si>
  <si>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</si>
  <si>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</si>
  <si>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</si>
  <si>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</si>
  <si>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</si>
  <si>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</si>
  <si>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</si>
  <si>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</si>
  <si>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</si>
  <si>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</si>
  <si>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</si>
  <si>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</si>
  <si>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</si>
  <si>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</si>
  <si>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</si>
  <si>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</si>
  <si>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</si>
  <si>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</si>
  <si>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</si>
  <si>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</si>
  <si>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</si>
  <si>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</si>
  <si>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</si>
  <si>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</si>
  <si>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</si>
  <si>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</si>
  <si>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</si>
  <si>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</si>
  <si>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</si>
  <si>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</si>
  <si>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</si>
  <si>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</si>
  <si>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</si>
  <si>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</si>
  <si>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</si>
  <si>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</si>
  <si>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</si>
  <si>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</si>
  <si>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</si>
  <si>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</si>
  <si>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</si>
  <si>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</si>
  <si>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</si>
  <si>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</si>
  <si>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</si>
  <si>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</si>
  <si>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</si>
  <si>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</si>
  <si>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</si>
  <si>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</si>
  <si>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</si>
  <si>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</si>
  <si>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</si>
  <si>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</si>
  <si>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</si>
  <si>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</si>
  <si>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</si>
  <si>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</si>
  <si>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</si>
  <si>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</si>
  <si>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</si>
  <si>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</si>
  <si>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</si>
  <si>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</si>
  <si>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</si>
  <si>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</si>
  <si>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</si>
  <si>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</si>
  <si>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</si>
  <si>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</si>
  <si>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</si>
  <si>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</si>
  <si>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</si>
  <si>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</si>
  <si>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</si>
  <si>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</si>
  <si>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</si>
  <si>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</si>
  <si>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</si>
  <si>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</si>
  <si>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</si>
  <si>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</si>
  <si>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</si>
  <si>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</si>
  <si>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</si>
  <si>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</si>
  <si>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</si>
  <si>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</si>
  <si>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</si>
  <si>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</si>
  <si>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</si>
  <si>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</si>
  <si>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</si>
  <si>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</si>
  <si>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</si>
  <si>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</si>
  <si>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</si>
  <si>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</si>
  <si>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</si>
  <si>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</si>
  <si>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</si>
  <si>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</si>
  <si>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</si>
  <si>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</si>
  <si>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</si>
  <si>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</si>
  <si>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</si>
  <si>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</si>
  <si>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</si>
  <si>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</si>
  <si>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</si>
  <si>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</si>
  <si>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</si>
  <si>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</si>
  <si>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</si>
  <si>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</si>
  <si>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</si>
  <si>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</si>
  <si>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</si>
  <si>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</si>
  <si>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</si>
  <si>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</si>
  <si>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</si>
  <si>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</si>
  <si>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</si>
  <si>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</si>
  <si>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</si>
  <si>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</si>
  <si>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</si>
  <si>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</si>
  <si>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</si>
  <si>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</si>
  <si>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</si>
  <si>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</si>
  <si>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</si>
  <si>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</si>
  <si>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</si>
  <si>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</si>
  <si>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</si>
  <si>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</si>
  <si>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</si>
  <si>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</si>
  <si>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</si>
  <si>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</si>
  <si>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</si>
  <si>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</si>
  <si>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</si>
  <si>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</si>
  <si>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</si>
  <si>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</si>
  <si>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</si>
  <si>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</si>
  <si>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</si>
  <si>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</si>
  <si>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</si>
  <si>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</si>
  <si>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</si>
  <si>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</si>
  <si>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</si>
  <si>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</si>
  <si>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</si>
  <si>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</si>
  <si>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</si>
  <si>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</si>
  <si>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</si>
  <si>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</si>
  <si>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</si>
  <si>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</si>
  <si>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</si>
  <si>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</si>
  <si>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</si>
  <si>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</si>
  <si>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</si>
  <si>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</si>
  <si>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</si>
  <si>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</si>
  <si>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</si>
  <si>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</si>
  <si>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</si>
  <si>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</si>
  <si>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</si>
  <si>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</si>
  <si>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</si>
  <si>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</si>
  <si>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</si>
  <si>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</si>
  <si>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</si>
  <si>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</si>
  <si>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</si>
  <si>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</si>
  <si>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</si>
  <si>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</si>
  <si>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</si>
  <si>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</si>
  <si>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</si>
  <si>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</si>
  <si>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</si>
  <si>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</si>
  <si>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</si>
  <si>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</si>
  <si>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</si>
  <si>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</si>
  <si>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</si>
  <si>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</si>
  <si>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</si>
  <si>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</si>
  <si>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</si>
  <si>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</si>
  <si>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</si>
  <si>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</si>
  <si>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</si>
  <si>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</si>
  <si>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</si>
  <si>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</si>
  <si>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</si>
  <si>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</si>
  <si>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</si>
  <si>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</si>
  <si>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</si>
  <si>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</si>
  <si>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</si>
  <si>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</si>
  <si>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</si>
  <si>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</si>
  <si>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</si>
  <si>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</si>
  <si>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</si>
  <si>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</si>
  <si>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</si>
  <si>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</si>
  <si>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</si>
  <si>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</si>
  <si>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</si>
  <si>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</si>
  <si>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</si>
  <si>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</si>
  <si>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</si>
  <si>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</si>
  <si>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</si>
  <si>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</si>
  <si>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</si>
  <si>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</si>
  <si>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</si>
  <si>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</si>
  <si>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</si>
  <si>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</si>
  <si>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</si>
  <si>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</si>
  <si>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</si>
  <si>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</si>
  <si>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</si>
  <si>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</si>
  <si>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</si>
  <si>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</si>
  <si>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</si>
  <si>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</si>
  <si>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</si>
  <si>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</si>
  <si>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</si>
  <si>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</si>
  <si>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</si>
  <si>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</si>
  <si>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</si>
  <si>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</si>
  <si>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</si>
  <si>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</si>
  <si>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</si>
  <si>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</si>
  <si>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</si>
  <si>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</si>
  <si>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</si>
  <si>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</si>
  <si>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</si>
  <si>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</si>
  <si>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</si>
  <si>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</si>
  <si>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</si>
  <si>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</si>
  <si>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</si>
  <si>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</si>
  <si>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</si>
  <si>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</si>
  <si>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</si>
  <si>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</si>
  <si>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</si>
  <si>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</si>
  <si>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</si>
  <si>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</si>
  <si>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</si>
  <si>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</si>
  <si>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</si>
  <si>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</si>
  <si>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</si>
  <si>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</si>
  <si>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</si>
  <si>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</si>
  <si>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</si>
  <si>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</si>
  <si>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</si>
  <si>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</si>
  <si>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</si>
  <si>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</si>
  <si>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</si>
  <si>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</si>
  <si>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</si>
  <si>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</si>
  <si>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</si>
  <si>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</si>
  <si>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</si>
  <si>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</si>
  <si>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</si>
  <si>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</si>
  <si>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</si>
  <si>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</si>
  <si>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</si>
  <si>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</si>
  <si>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</si>
  <si>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</si>
  <si>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</si>
  <si>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</si>
  <si>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</si>
  <si>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</si>
  <si>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</si>
  <si>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</si>
  <si>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</si>
  <si>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</si>
  <si>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</si>
  <si>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</si>
  <si>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</si>
  <si>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</si>
  <si>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</si>
  <si>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</si>
  <si>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</si>
  <si>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</si>
  <si>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</si>
  <si>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</si>
  <si>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</si>
  <si>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</si>
  <si>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</si>
  <si>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</si>
  <si>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</si>
  <si>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</si>
  <si>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</si>
  <si>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</si>
  <si>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</si>
  <si>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</si>
  <si>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</si>
  <si>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</si>
  <si>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</si>
  <si>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</si>
  <si>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</si>
  <si>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</si>
  <si>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</si>
  <si>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</si>
  <si>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</si>
  <si>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</si>
  <si>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</si>
  <si>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</si>
  <si>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</si>
  <si>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</si>
  <si>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</si>
  <si>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</si>
  <si>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</si>
  <si>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</si>
  <si>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</si>
  <si>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</si>
  <si>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</si>
  <si>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</si>
  <si>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</si>
  <si>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</si>
  <si>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</si>
  <si>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</si>
  <si>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</si>
  <si>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</si>
  <si>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</si>
  <si>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</si>
  <si>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</si>
  <si>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</si>
  <si>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</si>
  <si>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</si>
  <si>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</si>
  <si>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</si>
  <si>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</si>
  <si>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</si>
  <si>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</si>
  <si>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</si>
  <si>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</si>
  <si>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</si>
  <si>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</si>
  <si>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</si>
  <si>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</si>
  <si>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</si>
  <si>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</si>
  <si>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</si>
  <si>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</si>
  <si>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</si>
  <si>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</si>
  <si>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</si>
  <si>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</si>
  <si>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</si>
  <si>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</si>
  <si>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</si>
  <si>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</si>
  <si>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</si>
  <si>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</si>
  <si>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</si>
  <si>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</si>
  <si>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</si>
  <si>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</si>
  <si>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</si>
  <si>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</si>
  <si>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</si>
  <si>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</si>
  <si>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</si>
  <si>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</si>
  <si>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</si>
  <si>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</si>
  <si>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</si>
  <si>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</si>
  <si>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</si>
  <si>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</si>
  <si>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</si>
  <si>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</si>
  <si>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</si>
  <si>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</si>
  <si>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</si>
  <si>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</si>
  <si>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</si>
  <si>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</si>
  <si>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</si>
  <si>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</si>
  <si>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</si>
  <si>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</si>
  <si>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</si>
  <si>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</si>
  <si>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</si>
  <si>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</si>
  <si>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</si>
  <si>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</si>
  <si>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</si>
  <si>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</si>
  <si>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</si>
  <si>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</si>
  <si>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</si>
  <si>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</si>
  <si>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</si>
  <si>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</si>
  <si>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</si>
  <si>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</si>
  <si>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</si>
  <si>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</si>
  <si>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</si>
  <si>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</si>
  <si>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</si>
  <si>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</si>
  <si>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</si>
  <si>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</si>
  <si>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</si>
  <si>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</si>
  <si>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</si>
  <si>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</si>
  <si>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</si>
  <si>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</si>
  <si>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</si>
  <si>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</si>
  <si>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</si>
  <si>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</si>
  <si>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</si>
  <si>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</si>
  <si>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</si>
  <si>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</si>
  <si>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</si>
  <si>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</si>
  <si>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</si>
  <si>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</si>
  <si>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</si>
  <si>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</si>
  <si>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</si>
  <si>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</si>
  <si>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</si>
  <si>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</si>
  <si>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</si>
  <si>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</si>
  <si>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</si>
  <si>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</si>
  <si>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</si>
  <si>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</si>
  <si>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</si>
  <si>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</si>
  <si>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</si>
  <si>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</si>
  <si>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</si>
  <si>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</si>
  <si>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</si>
  <si>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</si>
  <si>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</si>
  <si>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</si>
  <si>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</si>
  <si>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</si>
  <si>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</si>
  <si>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</si>
  <si>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</si>
  <si>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</si>
  <si>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</si>
  <si>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</si>
  <si>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</si>
  <si>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</si>
  <si>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</si>
  <si>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</si>
  <si>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</si>
  <si>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</si>
  <si>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</si>
  <si>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</si>
  <si>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</si>
  <si>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</si>
  <si>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</si>
  <si>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</si>
  <si>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</si>
  <si>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</si>
  <si>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</si>
  <si>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</si>
  <si>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</si>
  <si>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</si>
  <si>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</si>
  <si>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</si>
  <si>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</si>
  <si>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</si>
  <si>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</si>
  <si>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</si>
  <si>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</si>
  <si>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</si>
  <si>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</si>
  <si>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</si>
  <si>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</si>
  <si>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</si>
  <si>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</si>
  <si>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</si>
  <si>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</si>
  <si>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</si>
  <si>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</si>
  <si>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</si>
  <si>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</si>
  <si>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</si>
  <si>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</si>
  <si>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</si>
  <si>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</si>
  <si>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</si>
  <si>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</si>
  <si>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</si>
  <si>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</si>
  <si>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</si>
  <si>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</si>
  <si>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</si>
  <si>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</si>
  <si>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</si>
  <si>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</si>
  <si>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</si>
  <si>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</si>
  <si>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</si>
  <si>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</si>
  <si>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</si>
  <si>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</si>
  <si>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</si>
  <si>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</si>
  <si>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</si>
  <si>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</si>
  <si>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</si>
  <si>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</si>
  <si>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</si>
  <si>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</si>
  <si>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</si>
  <si>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</si>
  <si>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</si>
  <si>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</si>
  <si>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</si>
  <si>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</si>
  <si>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</si>
  <si>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</si>
  <si>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</si>
  <si>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</si>
  <si>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</si>
  <si>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</si>
  <si>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</si>
  <si>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</si>
  <si>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</si>
  <si>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</si>
  <si>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</si>
  <si>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</si>
  <si>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</si>
  <si>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</si>
  <si>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</si>
  <si>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</si>
  <si>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</si>
  <si>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</si>
  <si>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</si>
  <si>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</si>
  <si>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</si>
  <si>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</si>
  <si>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</si>
  <si>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</si>
  <si>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</si>
  <si>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</si>
  <si>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</si>
  <si>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</si>
  <si>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</si>
  <si>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</si>
  <si>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</si>
  <si>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</si>
  <si>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</si>
  <si>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</si>
  <si>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</si>
  <si>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</si>
  <si>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</si>
  <si>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</si>
  <si>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</si>
  <si>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</si>
  <si>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</si>
  <si>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</si>
  <si>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</si>
  <si>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</si>
  <si>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</si>
  <si>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</si>
  <si>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</si>
  <si>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</si>
  <si>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</si>
  <si>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</si>
  <si>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</si>
  <si>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</si>
  <si>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</si>
  <si>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</si>
  <si>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</si>
  <si>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</si>
  <si>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</si>
  <si>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</si>
  <si>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</si>
  <si>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</si>
  <si>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</si>
  <si>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</si>
  <si>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</si>
  <si>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</si>
  <si>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</si>
  <si>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</si>
  <si>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</si>
  <si>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</si>
  <si>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</si>
  <si>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</si>
  <si>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</si>
  <si>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</si>
  <si>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</si>
  <si>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</si>
  <si>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</si>
  <si>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</si>
  <si>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</si>
  <si>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</si>
  <si>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</si>
  <si>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</si>
  <si>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</si>
  <si>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</si>
  <si>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</si>
  <si>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</si>
  <si>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</si>
  <si>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</si>
  <si>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</si>
  <si>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</si>
  <si>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</si>
  <si>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</si>
  <si>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</si>
  <si>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</si>
  <si>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</si>
  <si>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</si>
  <si>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</si>
  <si>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</si>
  <si>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</si>
  <si>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</si>
  <si>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</si>
  <si>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</si>
  <si>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</si>
  <si>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</si>
  <si>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</si>
  <si>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</si>
  <si>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</si>
  <si>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</si>
  <si>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</si>
  <si>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</si>
  <si>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</si>
  <si>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</si>
  <si>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</si>
  <si>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</si>
  <si>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</si>
  <si>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</si>
  <si>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</si>
  <si>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</si>
  <si>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</si>
  <si>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</si>
  <si>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</si>
  <si>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</si>
  <si>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</si>
  <si>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</si>
  <si>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</si>
  <si>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</si>
  <si>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</si>
  <si>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</si>
  <si>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</si>
  <si>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</si>
  <si>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</si>
  <si>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</si>
  <si>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</si>
  <si>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</si>
  <si>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</si>
  <si>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</si>
  <si>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</si>
  <si>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</si>
  <si>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</si>
  <si>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</si>
  <si>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</si>
  <si>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</si>
  <si>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</si>
  <si>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</si>
  <si>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</si>
  <si>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</si>
  <si>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</si>
  <si>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</si>
  <si>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</si>
  <si>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</si>
  <si>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</si>
  <si>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</si>
  <si>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</si>
  <si>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</si>
  <si>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</si>
  <si>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</si>
  <si>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</si>
  <si>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</si>
  <si>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</si>
  <si>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</si>
  <si>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</si>
  <si>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</si>
  <si>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</si>
  <si>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</si>
  <si>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80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</si>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</sst>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317.42490891203488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1.3149652775609866E-2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45980.373334837961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45980.373334837961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45980.373334837961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45980.373334837961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45980.373334837961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45980.373334837961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45980.373334837961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45980.373334837961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45980.373334837961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45980.373334837961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45980.373334837961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45980.373334837961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45980.373334837961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45980.373334837961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45980.373334837961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45980.373334837961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45980.373334837961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45980.373334837961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45980.373334837961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45980.373334837961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45980.373334837961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45980.373334837961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45980.373334837961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45980.373334837961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45980.373334837961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45980.373334837961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45980.373334837961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45980.373334837961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45980.373334837961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45980.373334837961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45980.373334837961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45980.373334837961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45980.373334837961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45980.373334837961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45980.373334837961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45980.373334837961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45980.373334837961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45980.373334837961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45980.373334837961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45980.373334837961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45980.373334837961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45980.373334837961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45980.373334837961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45980.373334837961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45980.373334837961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45980.373334837961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45980.373334837961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45980.373334837961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45980.373334837961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45980.373334837961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45980.373334837961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45980.373334837961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45980.373334837961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45980.373334837961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155.37349687499955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1.8901967589044943E-2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45980.373334837961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45980.373334837961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45980.373334837961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45980.373334837961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45980.373334837961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45980.373334837961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45980.373334837961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45980.373334837961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45980.373334837961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45980.373334837961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45980.373334837961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45980.373334837961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45980.373334837961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45980.373334837961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45980.373334837961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45980.373334837961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45980.373334837961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45980.373334837961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45980.373334837961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45980.373334837961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45980.373334837961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45980.373334837961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45980.373334837961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45980.373334837961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45980.373334837961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45980.373334837961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45980.373334837961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45980.373334837961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45980.373334837961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45980.373334837961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45980.373334837961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45980.373334837961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45980.373334837961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45980.373334837961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45980.373334837961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45980.373334837961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45980.373334837961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45980.373334837961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45980.373334837961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45980.373334837961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45980.373334837961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45980.373334837961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45980.373334837961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45980.373334837961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45980.373334837961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45980.373334837961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45980.373334837961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45980.373334837961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45980.373334837961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45980.373334837961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45980.373334837961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45980.373334837961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45980.373334837961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45980.373334837961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45980.373334837961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45980.373334837961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45980.373334837961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45980.373334837961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45980.373334837961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45980.373334837961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45980.373334837961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45980.373334837961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45980.373334837961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45980.373334837961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45980.373334837961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45980.373334837961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45980.373334837961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45980.373334837961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45980.373334837961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45980.373334837961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45980.373334837961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45980.373334837961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45980.373334837961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45980.373334837961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45980.373334837961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45980.373334837961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45980.373334837961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45980.373334837961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45980.373334837961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45980.373334837961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45980.373334837961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45980.373334837961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45980.373334837961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45980.373334837961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45980.373334837961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45980.373334837961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45980.373334837961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45980.373334837961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45980.373334837961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45980.373334837961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45980.373334837961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45980.373334837961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45980.373334837961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45980.373334837961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45980.373334837961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45980.373334837961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45980.373334837961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45980.373334837961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45980.373334837961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45980.373334837961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45980.373334837961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45980.373334837961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45980.373334837961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45980.373334837961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45980.373334837961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45980.373334837961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45980.373334837961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45980.373334837961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45980.373334837961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45980.373334837961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45980.373334837961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45980.373334837961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45980.373334837961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45980.373334837961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45980.373334837961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45980.373334837961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45980.373334837961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45980.373334837961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45980.373334837961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45980.373334837961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45980.373334837961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45980.373334837961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45980.373334837961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45980.373334837961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45980.373334837961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45980.373334837961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45980.373334837961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45980.373334837961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45980.373334837961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45980.373334837961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45980.373334837961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45980.373334837961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45980.373334837961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45980.373334837961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45980.373334837961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45980.373334837961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45980.373334837961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45980.373334837961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45980.373334837961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45980.373334837961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45980.373334837961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45980.373334837961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45980.373334837961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45980.373334837961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45980.373334837961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45980.373334837961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45980.373334837961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45980.373334837961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45980.373334837961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45980.373334837961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45980.373334837961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45980.373334837961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45980.373334837961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45980.373334837961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45980.373334837961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45980.373334837961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45980.373334837961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45980.373334837961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45980.373334837961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45980.373334837961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45980.373334837961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45980.373334837961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45980.373334837961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45980.373334837961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45980.373334837961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45980.373334837961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45980.373334837961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45980.373334837961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45980.373334837961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45980.373334837961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45980.373334837961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45980.373334837961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45980.373334837961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45980.373334837961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45980.373334837961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45980.373334837961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45980.373334837961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45980.373334837961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45980.373334837961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45980.373334837961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45980.373334837961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45980.373334837961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45980.373334837961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45980.373334837961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45980.373334837961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45980.373334837961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45980.373334837961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45980.373334837961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45980.373334837961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45980.373334837961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45980.373334837961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45980.373334837961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45980.373334837961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45980.373334837961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45980.373334837961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45980.373334837961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45980.373334837961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45980.373334837961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45980.373334837961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45980.373334837961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45980.373334837961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45980.373334837961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45980.373334837961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45980.373334837961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45980.373334837961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45980.373334837961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45980.373334837961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45980.373334837961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45980.373334837961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45980.373334837961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45980.373334837961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45980.373334837961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45980.373334837961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45980.373334837961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45980.373334837961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45980.373334837961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45980.373334837961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45980.373334837961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45980.373334837961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45980.373334837961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45980.373334837961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45980.373334837961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45980.373334837961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45980.373334837961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45980.373334837961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45980.373334837961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45980.373334837961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45980.373334837961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45980.373334837961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45980.373334837961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45980.373334837961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45980.373334837961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45980.373334837961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45980.373334837961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45980.373334837961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45980.373334837961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45980.373334837961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45980.373334837961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45980.373334837961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45980.373334837961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45980.373334837961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45980.373334837961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45980.373334837961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45980.373334837961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45980.373334837961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45980.373334837961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45980.373334837961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45980.373334837961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45980.373334837961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45980.373334837961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45980.373334837961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45980.373334837961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45980.373334837961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45980.373334837961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45980.373334837961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45980.373334837961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45980.373334837961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45980.373334837961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45980.373334837961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45980.373334837961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45980.373334837961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45980.373334837961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45980.373334837961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45980.373334837961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45980.373334837961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45980.373334837961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45980.373334837961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45980.373334837961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45980.373334837961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45980.373334837961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45980.373334837961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45980.373334837961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45980.373334837961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45980.373334837961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45980.373334837961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45980.373334837961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45980.373334837961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45980.373334837961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45980.373334837961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45980.373334837961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45980.373334837961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45980.373334837961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45980.373334837961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45980.373334837961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45980.373334837961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45980.373334837961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45980.373334837961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45980.373334837961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45980.373334837961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45980.373334837961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45980.373334837961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45980.373334837961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45980.373334837961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45980.373334837961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45980.373334837961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45980.373334837961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45980.373334837961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45980.373334837961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45980.373334837961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45980.373334837961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45980.373334837961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45980.373334837961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45980.373334837961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45980.373334837961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45980.373334837961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45980.373334837961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45980.373334837961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45980.373334837961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45980.373334837961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45980.373334837961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45980.373334837961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45980.373334837961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45980.373334837961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45980.373334837961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45980.373334837961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45980.373334837961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45980.373334837961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45980.373334837961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45980.373334837961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45980.373334837961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45980.373334837961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45980.373334837961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45980.373334837961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45980.373334837961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45980.373334837961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45980.373334837961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45980.373334837961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45980.373334837961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45980.373334837961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45980.373334837961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45980.373334837961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45980.373334837961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45980.373334837961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45980.373334837961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45980.373334837961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45980.373334837961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45980.373334837961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45980.373334837961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45980.373334837961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45980.373334837961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45980.373334837961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45980.373334837961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45980.373334837961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45980.373334837961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45980.373334837961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45980.373334837961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45980.373334837961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45980.373334837961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45980.373334837961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45980.373334837961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45980.373334837961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45980.373334837961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45980.373334837961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45980.373334837961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45980.373334837961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45980.373334837961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45980.373334837961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45980.373334837961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45980.373334837961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45980.373334837961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45980.373334837961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45980.373334837961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45980.373334837961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45980.373334837961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45980.373334837961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45980.373334837961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45980.373334837961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45980.373334837961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45980.373334837961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45980.373334837961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45980.373334837961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45980.373334837961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45980.373334837961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45980.373334837961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45980.373334837961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45980.373334837961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45980.373334837961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45980.373334837961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45980.373334837961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45980.373334837961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45980.373334837961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45980.373334837961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45980.373334837961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45980.373334837961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45980.373334837961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45980.373334837961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45980.373334837961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45980.373334837961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45980.373334837961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45980.373334837961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45980.373334837961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45980.373334837961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45980.373334837961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45980.373334837961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45980.373334837961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45980.373334837961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45980.373334837961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45980.373334837961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45980.373334837961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45980.373334837961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45980.373334837961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45980.373334837961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45980.373334837961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45980.373334837961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45980.373334837961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45980.373334837961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45980.373334837961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45980.373334837961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45980.373334837961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45980.373334837961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45980.373334837961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45980.373334837961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45980.373334837961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45980.373334837961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45980.373334837961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45980.373334837961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45980.373334837961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45980.373334837961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45980.373334837961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45980.373334837961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45980.373334837961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45980.373334837961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45980.373334837961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45980.373334837961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45980.373334837961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45980.373334837961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45980.373334837961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45980.373334837961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45980.373334837961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45980.373334837961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45980.373334837961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45980.373334837961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45980.373334837961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45980.373334837961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45980.373334837961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45980.373334837961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45980.373334837961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45980.373334837961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45980.373334837961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45980.373334837961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45980.373334837961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45980.373334837961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45980.373334837961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45980.373334837961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45980.373334837961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45980.373334837961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45980.373334837961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45980.373334837961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45980.373334837961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45980.373334837961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45980.373334837961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45980.373334837961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45980.373334837961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45980.373334837961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45980.373334837961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45980.373334837961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45980.373334837961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45980.373334837961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45980.373334837961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45980.373334837961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45980.373334837961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45980.373334837961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45980.373334837961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45980.373334837961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45980.373334837961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45980.373334837961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45980.373334837961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45980.373334837961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45980.373334837961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45980.373334837961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45980.373334837961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45980.373334837961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45980.373334837961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45980.373334837961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45980.373334837961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45980.373334837961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45980.373334837961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45980.373334837961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45980.373334837961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45980.373334837961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45980.373334837961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45980.373334837961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45980.373334837961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45980.373334837961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45980.373334837961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45980.373334837961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45980.373334837961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45980.373334837961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45980.373334837961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45980.373334837961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45980.373334837961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45980.373334837961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45980.373334837961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45980.373334837961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45980.373334837961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45980.373334837961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45980.373334837961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45980.373334837961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45980.373334837961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45980.373334837961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45980.373334837961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45980.373334837961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45980.373334837961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45980.373334837961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45980.373334837961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45980.373334837961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45980.373334837961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45980.373334837961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45980.373334837961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45980.373334837961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45980.373334837961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45980.373334837961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45980.373334837961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45980.373334837961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45980.373334837961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45980.373334837961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45980.373334837961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45980.373334837961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45980.373334837961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45980.373334837961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45980.373334837961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45980.373334837961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45980.373334837961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45980.373334837961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45980.373334837961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45980.373334837961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45980.373334837961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45980.373334837961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45980.373334837961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45980.373334837961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45980.373334837961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45980.373334837961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45980.373334837961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45980.373334837961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45980.373334837961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45980.373334837961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45980.373334837961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45980.373334837961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45980.373334837961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45980.373334837961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45980.373334837961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45980.373334837961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45980.373334837961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45980.373334837961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45980.373334837961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45980.373334837961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45980.373334837961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45980.373334837961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45980.373334837961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45980.373334837961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45980.373334837961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45980.373334837961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45980.373334837961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45980.373334837961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45980.373334837961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45980.373334837961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45980.373334837961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45980.373334837961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45980.373334837961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45980.373334837961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45980.373334837961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45980.373334837961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45980.373334837961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45980.373334837961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45980.373334837961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45980.373334837961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45980.373334837961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45980.373334837961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45980.373334837961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45980.373334837961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45980.373334837961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45980.373334837961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45980.373334837961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45980.373334837961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45980.373334837961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45980.373334837961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45980.373334837961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45980.373334837961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45980.373334837961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45980.373334837961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45980.373334837961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45980.373334837961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45980.373334837961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45980.373334837961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45980.373334837961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45980.373334837961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45980.373334837961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45980.373334837961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45980.373334837961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45980.373334837961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45980.373334837961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45980.373334837961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45980.373334837961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45980.373334837961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45980.373334837961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45980.373334837961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45980.373334837961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45980.373334837961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45980.373334837961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45980.373334837961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45980.373334837961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45980.373334837961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45980.373334837961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45980.373334837961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45980.373334837961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45980.373334837961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45980.373334837961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45980.373334837961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45980.373334837961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45980.373334837961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45980.373334837961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45980.373334837961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45980.373334837961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45980.373334837961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45980.373334837961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45980.373334837961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45980.373334837961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45980.373334837961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45980.373334837961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45980.373334837961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45980.373334837961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45980.373334837961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45980.373334837961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45980.373334837961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45980.373334837961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45980.373334837961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45980.373334837961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45980.373334837961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45980.373334837961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45980.373334837961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45980.373334837961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45980.373334837961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45980.373334837961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45980.373334837961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45980.373334837961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45980.373334837961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45980.373334837961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45980.373334837961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45980.373334837961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45980.373334837961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45980.373334837961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45980.373334837961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45980.373334837961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45980.373334837961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45980.373334837961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45980.373334837961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45980.373334837961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45980.373334837961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45980.373334837961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45980.373334837961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45980.373334837961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45980.373334837961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45980.373334837961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45980.373334837961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45980.373334837961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45980.373334837961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45980.373334837961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45980.373334837961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45980.373334837961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45980.373334837961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45980.373334837961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45980.373334837961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45980.373334837961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45980.373334837961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45980.373334837961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45980.373334837961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45980.373334837961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45980.373334837961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45980.373334837961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45980.373334837961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45980.373334837961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45980.373334837961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45980.373334837961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45980.373334837961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45980.373334837961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45980.373334837961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45980.373334837961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45980.373334837961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45980.373334837961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45980.373334837961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45980.373334837961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45980.373334837961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45980.373334837961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45980.373334837961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45980.373334837961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45980.373334837961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45980.373334837961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45980.373334837961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45980.373334837961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45980.373334837961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45980.373334837961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45980.373334837961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45980.373334837961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45980.373334837961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45980.373334837961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45980.373334837961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45980.373334837961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45980.373334837961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45980.373334837961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45980.373334837961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45980.373334837961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45980.373334837961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45980.373334837961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45980.373334837961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45980.373334837961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45980.373334837961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45980.373334837961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45980.373334837961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45980.373334837961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45980.373334837961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45980.373334837961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45980.373334837961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45980.373334837961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45980.373334837961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45980.373334837961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45980.373334837961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45980.373334837961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45980.373334837961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45980.373334837961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45980.373334837961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45980.373334837961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45980.373334837961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45980.373334837961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45980.373334837961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45980.373334837961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45980.373334837961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45980.373334837961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45980.373334837961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45980.373334837961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45980.373334837961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45980.373334837961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45980.373334837961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45980.373334837961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45980.373334837961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45980.373334837961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45980.373334837961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45980.373334837961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45980.373334837961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45980.373334837961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45980.373334837961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45980.373334837961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45980.373334837961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45980.373334837961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45980.373334837961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45980.373334837961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45980.373334837961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45980.373334837961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45980.373334837961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45980.373334837961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45980.373334837961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45980.373334837961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45980.373334837961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45980.373334837961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45980.373334837961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45980.373334837961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45980.373334837961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45980.373334837961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45980.373334837961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45980.373334837961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45980.373334837961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45980.373334837961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45980.373334837961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45980.373334837961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45980.373334837961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45980.373334837961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45980.373334837961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45980.373334837961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45980.373334837961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45980.373334837961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45980.373334837961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45980.373334837961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45980.373334837961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45980.373334837961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45980.373334837961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45980.373334837961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45980.373334837961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45980.373334837961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45980.373334837961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45980.373334837961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45980.373334837961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45980.373334837961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45980.373334837961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45980.373334837961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45980.373334837961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45980.373334837961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45980.373334837961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45980.373334837961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45980.373334837961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45980.373334837961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45980.373334837961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45980.373334837961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45980.373334837961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45980.373334837961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45980.373334837961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45980.373334837961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45980.373334837961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45980.373334837961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45980.373334837961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45980.373334837961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45980.373334837961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45980.373334837961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45980.373334837961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45980.373334837961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45980.373334837961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45980.373334837961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45980.373334837961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45980.373334837961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45980.373334837961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45980.373334837961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45980.373334837961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45980.373334837961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45980.373334837961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45980.373334837961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45980.373334837961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45980.373334837961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45980.373334837961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45980.373334837961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45980.373334837961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45980.373334837961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45980.373334837961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45980.373334837961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45980.373334837961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45980.373334837961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45980.373334837961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45980.373334837961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45980.373334837961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45980.373334837961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45980.373334837961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45980.373334837961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45980.373334837961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45980.373334837961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45980.373334837961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45980.373334837961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45980.373334837961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45980.373334837961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45980.373334837961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45980.373334837961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45980.373334837961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45980.373334837961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45980.373334837961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45980.373334837961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45980.373334837961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45980.373334837961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45980.373334837961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45980.373334837961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45980.373334837961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45980.373334837961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45980.373334837961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45980.373334837961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45980.373334837961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45980.373334837961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45980.373334837961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45980.373334837961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45980.373334837961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45980.373334837961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45980.373334837961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45980.373334837961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45980.373334837961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45980.373334837961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45980.373334837961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45980.373334837961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45980.373334837961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45980.373334837961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45980.373334837961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45980.373334837961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45980.373334837961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45980.373334837961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45980.373334837961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45980.373334837961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45980.373334837961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45980.373334837961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45980.373334837961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45980.373334837961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45980.373334837961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45980.373334837961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45980.373334837961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45980.373334837961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45980.373334837961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45980.373334837961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45980.373334837961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45980.373334837961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45980.373334837961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45980.373334837961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45980.373334837961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45980.373334837961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45980.373334837961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45980.373334837961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45980.373334837961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45980.373334837961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45980.373334837961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45980.373334837961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45980.373334837961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45980.373334837961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45980.373334837961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45980.373334837961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45980.373334837961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45980.373334837961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45980.373334837961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45980.373334837961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45980.373334837961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45980.373334837961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45980.373334837961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45980.373334837961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45980.373334837961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45980.373334837961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45980.373334837961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45980.373334837961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45980.373334837961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45980.373334837961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45980.373334837961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45980.373334837961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45980.373334837961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45980.373334837961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45980.373334837961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45980.373334837961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45980.373334837961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45980.373334837961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45980.373334837961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45980.373334837961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45980.373334837961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45980.373334837961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45980.373334837961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45980.373334837961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45980.373334837961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45980.373334837961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45980.373334837961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45980.373334837961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45980.373334837961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45980.373334837961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45980.373334837961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45980.373334837961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45980.373334837961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45980.373334837961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45980.373334837961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45980.373334837961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45980.373334837961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45980.373334837961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45980.373334837961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45980.373334837961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45980.373334837961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45980.373334837961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45980.373334837961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45980.373334837961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45980.373334837961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45980.373334837961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45980.373334837961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45980.373334837961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45980.373334837961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45980.373334837961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45980.373334837961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45980.373334837961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45980.373334837961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45980.373334837961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45980.373334837961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45980.373334837961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45980.373334837961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45980.373334837961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45980.373334837961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45980.373334837961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45980.373334837961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45980.373334837961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45980.373334837961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45980.373334837961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45980.373334837961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45980.373334837961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45980.373334837961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45980.373334837961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45980.373334837961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45980.373334837961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45980.373334837961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45980.373334837961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45980.373334837961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45980.373334837961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45980.373334837961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45980.373334837961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45980.373334837961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45980.373334837961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45980.373334837961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45980.373334837961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45980.373334837961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45980.373334837961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45980.373334837961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45980.373334837961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45980.373334837961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45980.373334837961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45980.373334837961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45980.373334837961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45980.373334837961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45980.373334837961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45980.373334837961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45980.373334837961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45980.373334837961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45980.373334837961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45980.373334837961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45980.373334837961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45980.373334837961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45980.373334837961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45980.373334837961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45980.373334837961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45980.373334837961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45980.373334837961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45980.373334837961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45980.373334837961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45980.373334837961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45980.373334837961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45980.373334837961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45980.373334837961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45980.373334837961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45980.373334837961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45980.373334837961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45980.373334837961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45980.373334837961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45980.373334837961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45980.373334837961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45980.373334837961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45980.373334837961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45980.373334837961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45980.373334837961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45980.373334837961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45980.373334837961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45980.373334837961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45980.373334837961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45980.373334837961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45980.373334837961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45980.373334837961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45980.373334837961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45980.373334837961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45980.373334837961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45980.373334837961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45980.373334837961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45980.373334837961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45980.373334837961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45980.373334837961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45980.373334837961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45980.373334837961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45980.373334837961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45980.373334837961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45980.373334837961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45980.373334837961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45980.373334837961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45980.373334837961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45980.373334837961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45980.373334837961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45980.373334837961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45980.373334837961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45980.373334837961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45980.373334837961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45980.373334837961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45980.373334837961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45980.373334837961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45980.373334837961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45980.373334837961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45980.373334837961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45980.373334837961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45980.373334837961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45980.373334837961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45980.373334837961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45980.373334837961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45980.373334837961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45980.373334837961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45980.373334837961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45980.373334837961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45980.373334837961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45980.373334837961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45980.373334837961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45980.373334837961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45980.373334837961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45980.373334837961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45980.373334837961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45980.373334837961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45980.373334837961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45980.373334837961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45980.373334837961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45980.373334837961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45980.373334837961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45980.373334837961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45980.373334837961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45980.373334837961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45980.373334837961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45980.373334837961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45980.373334837961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45980.373334837961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45980.373334837961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45980.373334837961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45980.373334837961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45980.373334837961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45980.373334837961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45980.373334837961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45980.373334837961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45980.373334837961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45980.373334837961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45980.373334837961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45980.373334837961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45980.373334837961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45980.373334837961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45980.373334837961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45980.373334837961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45980.373334837961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45980.373334837961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45980.373334837961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45980.373334837961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45980.373334837961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45980.373334837961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45980.373334837961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45980.373334837961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45980.373334837961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45980.373334837961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45980.373334837961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45980.373334837961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45980.373334837961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45980.373334837961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45980.373334837961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45980.373334837961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45980.373334837961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45980.373334837961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45980.373334837961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45980.373334837961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45980.373334837961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45980.373334837961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45980.373334837961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45980.373334837961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45980.373334837961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45980.373334837961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45980.373334837961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45980.373334837961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45980.373334837961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45980.373334837961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45980.373334837961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45980.373334837961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45980.373334837961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45980.373334837961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45980.373334837961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45980.373334837961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45980.373334837961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45980.373334837961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45980.373334837961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45980.373334837961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45980.373334837961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45980.373334837961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45980.373334837961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45980.373334837961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45980.373334837961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45980.373334837961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45980.373334837961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45980.373334837961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45980.373334837961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45980.373334837961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45980.373334837961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45980.373334837961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45980.373334837961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45980.373334837961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45980.373334837961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45980.373334837961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45980.373334837961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45980.373334837961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45980.373334837961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45980.373334837961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45980.373334837961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45980.373334837961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45980.373334837961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45980.373334837961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45980.373334837961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276.89261724536482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0.32045289351663087</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3.7698263884522021E-2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3.1448263885977212E-2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45980.373334837961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45980.373334837961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45980.373334837961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45980.373334837961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45980.373334837961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45980.373334837961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45980.373334837961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45980.373334837961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45980.373334837961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45980.373334837961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45980.373334837961</v>
      </c>
      <c r="H16" s="95"/>
      <c r="I16" s="113" t="str">
        <f>IFERROR(VLOOKUP(D16,DB!A:F,6,0),"")</f>
        <v/>
      </c>
      <c r="J16" s="113" t="str">
        <f>IFERROR(VLOOKUP(D16,DB!A:G,7,0),"")</f>
        <v/>
      </c>
      <c r="K16" s="97"/>
      <c r="L16" s="91" t="str">
        <f>IFERROR(VLOOKUP(D16,DB!A:I,9,0),"")</f>
        <v/>
      </c>
    </row>
    <row r="17" spans="1:12" ht="15" customHeight="1">
      <c r="A17" s="113"/>
      <c r="B17" s="113" t="str">
        <f>IFERROR(VLOOKUP(D17,DB!A:K,11,0),"")</f>
        <v>R6</v>
      </c>
      <c r="C17" s="93"/>
      <c r="D17" s="91" t="s">
        <v>34176</v>
      </c>
      <c r="E17" s="94"/>
      <c r="F17" s="95"/>
      <c r="G17" s="96">
        <f t="shared" ca="1" si="0"/>
        <v>45980.373334837961</v>
      </c>
      <c r="H17" s="95"/>
      <c r="I17" s="113" t="str">
        <f>IFERROR(VLOOKUP(D17,DB!A:F,6,0),"")</f>
        <v>SCECO+STB</v>
      </c>
      <c r="J17" s="113" t="str">
        <f>IFERROR(VLOOKUP(D17,DB!A:G,7,0),"")</f>
        <v>Good</v>
      </c>
      <c r="K17" s="97"/>
      <c r="L17" s="91" t="str">
        <f>IFERROR(VLOOKUP(D17,DB!A:I,9,0),"")</f>
        <v>Latis</v>
      </c>
    </row>
    <row r="18" spans="1:12" ht="15" customHeight="1">
      <c r="A18" s="113"/>
      <c r="B18" s="113" t="str">
        <f>IFERROR(VLOOKUP(D18,DB!A:K,11,0),"")</f>
        <v/>
      </c>
      <c r="C18" s="93"/>
      <c r="D18" s="91"/>
      <c r="E18" s="94"/>
      <c r="F18" s="95"/>
      <c r="G18" s="96">
        <f t="shared" ca="1" si="0"/>
        <v>45980.373334837961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45980.373334837961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45980.373334837961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45980.373334837961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45980.373334837961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45980.373334837961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45980.373334837961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45980.373334837961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45980.373334837961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45980.373334837961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45980.373334837961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45980.373334837961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45980.373334837961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45980.373334837961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45980.373334837961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45980.373334837961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45980.373334837961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45980.373334837961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45980.373334837961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45980.373334837961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45980.373334837961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45980.373334837961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45980.373334837961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45980.373334837961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45980.373334837961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45980.373334837961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45980.373334837961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45980.373334837961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45980.373334837961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45980.373334837961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45980.373334837961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45980.373334837961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45980.373334837961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45980.373334837961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45980.373334837961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45980.373334837961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45980.373334837961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45980.373334837961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45980.373334837961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45980.373334837961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45980.373334837961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45980.373334837961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45980.373334837961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45980.373334837961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45980.373334837961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45980.373334837961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45980.373334837961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45980.373334837961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45980.373334837961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45980.373334837961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45980.373334837961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45980.373334837961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45980.373334837961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45980.373334837961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45980.373334837961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45980.373334837961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45980.373334837961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45980.373334837961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45980.373334837961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45980.373334837961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45980.373334837961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45980.373334837961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45980.373334837961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45980.373334837961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45980.373334837961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45980.373334837961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45980.373334837961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45980.373334837961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45980.373334837961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45980.373334837961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45980.373334837961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45980.373334837961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45980.373334837961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45980.373334837961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45980.373334837961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45980.373334837961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45980.373334837961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45980.373334837961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45980.373334837961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45980.373334837961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45980.373334837961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45980.373334837961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45980.373334837961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45980.373334837961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45980.373334837961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45980.373334837961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45980.373334837961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45980.373334837961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45980.373334837961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45980.373334837961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45980.373334837961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45980.373334837961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45980.373334837961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45980.373334837961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45980.373334837961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45980.373334837961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45980.373334837961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45980.373334837961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45980.373334837961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45980.373334837961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45980.373334837961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45980.373334837961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45980.373334837961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45980.373334837961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45980.373334837961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45980.373334837961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45980.373334837961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45980.373334837961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45980.373334837961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45980.373334837961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45980.373334837961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45980.373334837961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45980.373334837961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45980.373334837961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45980.373334837961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45980.373334837961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45980.373334837961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45980.373334837961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45980.373334837961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45980.373334837961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45980.373334837961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45980.373334837961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45980.373334837961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45980.373334837961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45980.373334837961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45980.373334837961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45980.373334837961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45980.373334837961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45980.373334837961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45980.373334837961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45980.373334837961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45980.373334837961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45980.373334837961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45980.373334837961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45980.373334837961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45980.373334837961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45980.373334837961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45980.373334837961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45980.373334837961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45980.373334837961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45980.373334837961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45980.373334837961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45980.373334837961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45980.373334837961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45980.373334837961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45980.373334837961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45980.373334837961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45980.373334837961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45980.373334837961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45980.373334837961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45980.373334837961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45980.373334837961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45980.373334837961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45980.373334837961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45980.373334837961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45980.373334837961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45980.373334837961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45980.373334837961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45980.373334837961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45980.373334837961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45980.373334837961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45980.373334837961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45980.373334837961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45980.373334837961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45980.373334837961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45980.373334837961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45980.373334837961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45980.373334837961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45980.373334837961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45980.373334837961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45980.373334837961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45980.373334837961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45980.373334837961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45980.373334837961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45980.373334837961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45980.373334837961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45980.373334837961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45980.373334837961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45980.373334837961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45980.373334837961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45980.373334837961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45980.373334837961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45980.373334837961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45980.373334837961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45980.373334837961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45980.373334837961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45980.373334837961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45980.373334837961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45980.373334837961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45980.373334837961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45980.373334837961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45980.373334837961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45980.373334837961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45980.373334837961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45980.373334837961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45980.373334837961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45980.373334837961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45980.373334837961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45980.373334837961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45980.373334837961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45980.373334837961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45980.373334837961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45980.373334837961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45980.373334837961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45980.373334837961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45980.373334837961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45980.373334837961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45980.373334837961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45980.373334837961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45980.373334837961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45980.373334837961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45980.373334837961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45980.373334837961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45980.373334837961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45980.373334837961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45980.373334837961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45980.373334837961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45980.373334837961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45980.373334837961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45980.373334837961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45980.373334837961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45980.373334837961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45980.373334837961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45980.373334837961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45980.373334837961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45980.373334837961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45980.373334837961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45980.373334837961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45980.373334837961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45980.373334837961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45980.373334837961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45980.373334837961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45980.373334837961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45980.373334837961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45980.373334837961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45980.373334837961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45980.373334837961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45980.373334837961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45980.373334837961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45980.373334837961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45980.373334837961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45980.373334837961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45980.373334837961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45980.373334837961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45980.373334837961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45980.373334837961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45980.373334837961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45980.373334837961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45980.373334837961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45980.373334837961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45980.373334837961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45980.373334837961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45980.373334837961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45980.373334837961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45980.373334837961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45980.373334837961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45980.373334837961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45980.373334837961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45980.373334837961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45980.373334837961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45980.373334837961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45980.373334837961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45980.373334837961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45980.373334837961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45980.373334837961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45980.373334837961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45980.373334837961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45980.373334837961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45980.373334837961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45980.373334837961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45980.373334837961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45980.373334837961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45980.373334837961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45980.373334837961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45980.373334837961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45980.373334837961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45980.373334837961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45980.373334837961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45980.373334837961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45980.373334837961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45980.373334837961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45980.373334837961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45980.373334837961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45980.373334837961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45980.373334837961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45980.373334837961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45980.373334837961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45980.373334837961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45980.373334837961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45980.373334837961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45980.373334837961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45980.373334837961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45980.373334837961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45980.373334837961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45980.373334837961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45980.373334837961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45980.373334837961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45980.373334837961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45980.373334837961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45980.373334837961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45980.373334837961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45980.373334837961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45980.373334837961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45980.373334837961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45980.373334837961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45980.373334837961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45980.373334837961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45980.373334837961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45980.373334837961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45980.373334837961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45980.373334837961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45980.373334837961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45980.373334837961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45980.373334837961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45980.373334837961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45980.373334837961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45980.373334837961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45980.373334837961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45980.373334837961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45980.373334837961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45980.373334837961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45980.373334837961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45980.373334837961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45980.373334837961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45980.373334837961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45980.373334837961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45980.373334837961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45980.373334837961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45980.373334837961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45980.373334837961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45980.373334837961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45980.373334837961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45980.373334837961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45980.373334837961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45980.373334837961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45980.373334837961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45980.373334837961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45980.373334837961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45980.373334837961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45980.373334837961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45980.373334837961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45980.373334837961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45980.373334837961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45980.373334837961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45980.373334837961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45980.373334837961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45980.373334837961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45980.373334837961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45980.373334837961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45980.373334837961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45980.373334837961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45980.373334837961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45980.373334837961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45980.373334837961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45980.373334837961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45980.373334837961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45980.373334837961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45980.373334837961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45980.373334837961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45980.373334837961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45980.373334837961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45980.373334837961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45980.373334837961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45980.373334837961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45980.373334837961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45980.373334837961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45980.373334837961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45980.373334837961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45980.373334837961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45980.373334837961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45980.373334837961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45980.373334837961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45980.373334837961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45980.373334837961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45980.373334837961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45980.373334837961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45980.373334837961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45980.373334837961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45980.373334837961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45980.373334837961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45980.373334837961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45980.373334837961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45980.373334837961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45980.373334837961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45980.373334837961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45980.373334837961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45980.373334837961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45980.373334837961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45980.373334837961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45980.373334837961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45980.373334837961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45980.373334837961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45980.373334837961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45980.373334837961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45980.373334837961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45980.373334837961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45980.373334837961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45980.373334837961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45980.373334837961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45980.373334837961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45980.373334837961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45980.373334837961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45980.373334837961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45980.373334837961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45980.373334837961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45980.373334837961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45980.373334837961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45980.373334837961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45980.373334837961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45980.373334837961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45980.373334837961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45980.373334837961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45980.373334837961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45980.373334837961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45980.373334837961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45980.373334837961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45980.373334837961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45980.373334837961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45980.373334837961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45980.373334837961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45980.373334837961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45980.373334837961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45980.373334837961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45980.373334837961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45980.373334837961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45980.373334837961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45980.373334837961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45980.373334837961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45980.373334837961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45980.373334837961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45980.373334837961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45980.373334837961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45980.373334837961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45980.373334837961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45980.373334837961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45980.373334837961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45980.373334837961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45980.373334837961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45980.373334837961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45980.373334837961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45980.373334837961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45980.373334837961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45980.373334837961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45980.373334837961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45980.373334837961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45980.373334837961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45980.373334837961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45980.373334837961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45980.373334837961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45980.373334837961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45980.373334837961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45980.373334837961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45980.373334837961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45980.373334837961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45980.373334837961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45980.373334837961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45980.373334837961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45980.373334837961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45980.373334837961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45980.373334837961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45980.373334837961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45980.373334837961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45980.373334837961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45980.373334837961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45980.373334837961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45980.373334837961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45980.373334837961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45980.373334837961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45980.373334837961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45980.373334837961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45980.373334837961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45980.373334837961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45980.373334837961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45980.373334837961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45980.373334837961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45980.373334837961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45980.373334837961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45980.373334837961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45980.373334837961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45980.373334837961</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88.541274652772699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54.184457523144374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31.712223726848606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2.8585315972231911</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2.3577893516630866E-2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45980.373334837961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45980.373334837961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45980.373334837961</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45980.373334837961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45980.373334837961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45980.373334837961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45980.373334837961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45980.373334837961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45980.373334837961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45980.373334837961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45980.373334837961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45980.373334837961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45980.373334837961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45980.373334837961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45980.373334837961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45980.373334837961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45980.373334837961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45980.373334837961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45980.373334837961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45980.373334837961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45980.373334837961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45980.373334837961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45980.373334837961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45980.373334837961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45980.373334837961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45980.373334837961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45980.373334837961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45980.373334837961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45980.373334837961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45980.373334837961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45980.373334837961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45980.373334837961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45980.373334837961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45980.373334837961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45980.373334837961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45980.373334837961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45980.373334837961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45980.373334837961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45980.373334837961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45980.373334837961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45980.373334837961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45980.373334837961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45980.373334837961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45980.373334837961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45980.373334837961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45980.373334837961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45980.373334837961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45980.373334837961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45980.373334837961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45980.373334837961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45980.373334837961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45980.373334837961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45980.373334837961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45980.373334837961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45980.373334837961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45980.373334837961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45980.373334837961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45980.373334837961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45980.373334837961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45980.373334837961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45980.373334837961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45980.373334837961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45980.373334837961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45980.373334837961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45980.373334837961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45980.373334837961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45980.373334837961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45980.373334837961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45980.373334837961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45980.373334837961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45980.373334837961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45980.373334837961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45980.373334837961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45980.373334837961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45980.373334837961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45980.373334837961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45980.373334837961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45980.373334837961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45980.373334837961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45980.373334837961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45980.373334837961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45980.373334837961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45980.373334837961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45980.373334837961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45980.373334837961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45980.373334837961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45980.373334837961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45980.373334837961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45980.373334837961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45980.373334837961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45980.373334837961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45980.373334837961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45980.373334837961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45980.373334837961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45980.373334837961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45980.373334837961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45980.373334837961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45980.373334837961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45980.373334837961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45980.373334837961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45980.373334837961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45980.373334837961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45980.373334837961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45980.373334837961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45980.373334837961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45980.373334837961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45980.373334837961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45980.373334837961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45980.373334837961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45980.373334837961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45980.373334837961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45980.373334837961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45980.373334837961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45980.373334837961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45980.373334837961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45980.373334837961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45980.373334837961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45980.373334837961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45980.373334837961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45980.373334837961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45980.373334837961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45980.373334837961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45980.373334837961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45980.373334837961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45980.373334837961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45980.373334837961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45980.373334837961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45980.373334837961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45980.373334837961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45980.373334837961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45980.373334837961</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45980.373334837961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45980.373334837961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45980.373334837961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45980.373334837961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45980.373334837961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45980.373334837961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45980.373334837961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45980.373334837961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45980.373334837961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45980.373334837961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45980.373334837961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45980.373334837961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45980.373334837961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45980.373334837961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45980.373334837961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45980.373334837961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45980.373334837961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45980.373334837961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45980.373334837961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45980.373334837961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45980.373334837961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45980.373334837961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45980.373334837961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45980.373334837961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45980.373334837961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45980.373334837961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45980.373334837961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45980.373334837961</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45980.373334837961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45980.373334837961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45980.373334837961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45980.373334837961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45980.373334837961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45980.373334837961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45980.373334837961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45980.373334837961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45980.373334837961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45980.373334837961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45980.373334837961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45980.373334837961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45980.373334837961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45980.373334837961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45980.373334837961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45980.373334837961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45980.373334837961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45980.373334837961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45980.373334837961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45980.373334837961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45980.373334837961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45980.373334837961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45980.373334837961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45980.373334837961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45980.373334837961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45980.373334837961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45980.373334837961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45980.373334837961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45980.373334837961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45980.373334837961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45980.373334837961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45980.373334837961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45980.373334837961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45980.373334837961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45980.373334837961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45980.373334837961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45980.373334837961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45980.373334837961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45980.373334837961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45980.373334837961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45980.373334837961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45980.373334837961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45980.373334837961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45980.373334837961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45980.373334837961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45980.373334837961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45980.373334837961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45980.373334837961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45980.373334837961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45980.373334837961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45980.373334837961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45980.373334837961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45980.373334837961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45980.373334837961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45980.373334837961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45980.373334837961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45980.373334837961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45980.373334837961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45980.373334837961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45980.373334837961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45980.373334837961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45980.373334837961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45980.373334837961</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