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03" documentId="120_S{2AC9BD13-BADA-5192-A53E-5A8FF88502F6}" xr6:coauthVersionLast="47" xr6:coauthVersionMax="47" xr10:uidLastSave="{820D47C0-801F-40FD-9DEE-1B3BB94CCBC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<sst xmlns="http://schemas.openxmlformats.org/spreadsheetml/2006/main" count="180281" uniqueCount="39125">
  <si>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</si>
  <si>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</si>
  <si>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</si>
  <si>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</si>
  <si>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</si>
  <si>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</si>
  <si>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</si>
  <si>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</si>
  <si>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</si>
  <si>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</si>
  <si>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</si>
  <si>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</si>
  <si>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</si>
  <si>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</si>
  <si>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</si>
  <si>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</si>
  <si>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</si>
  <si>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</si>
  <si>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</si>
  <si>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</si>
  <si>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</si>
  <si>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</si>
  <si>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</si>
  <si>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</si>
  <si>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</si>
  <si>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</si>
  <si>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</si>
  <si>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</si>
  <si>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</si>
  <si>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</si>
  <si>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</si>
  <si>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</si>
  <si>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</si>
  <si>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</si>
  <si>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</si>
  <si>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</si>
  <si>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</si>
  <si>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</si>
  <si>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</si>
  <si>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</si>
  <si>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</si>
  <si>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</si>
  <si>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</si>
  <si>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</si>
  <si>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</si>
  <si>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</si>
  <si>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</si>
  <si>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</si>
  <si>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</si>
  <si>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</si>
  <si>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</si>
  <si>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</si>
  <si>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</si>
  <si>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</si>
  <si>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</si>
  <si>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</si>
  <si>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</si>
  <si>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</si>
  <si>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</si>
  <si>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</si>
  <si>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</si>
  <si>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</si>
  <si>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</si>
  <si>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</si>
  <si>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</si>
  <si>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</si>
  <si>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</si>
  <si>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</si>
  <si>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</si>
  <si>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</si>
  <si>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</si>
  <si>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</si>
  <si>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</si>
  <si>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</si>
  <si>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</si>
  <si>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</si>
  <si>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</si>
  <si>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</si>
  <si>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</si>
  <si>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</si>
  <si>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</si>
  <si>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</si>
  <si>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</si>
  <si>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</si>
  <si>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</si>
  <si>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</si>
  <si>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</si>
  <si>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</si>
  <si>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</si>
  <si>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</si>
  <si>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</si>
  <si>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</si>
  <si>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</si>
  <si>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</si>
  <si>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</si>
  <si>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</si>
  <si>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</si>
  <si>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</si>
  <si>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</si>
  <si>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</si>
  <si>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</si>
  <si>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</si>
  <si>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</si>
  <si>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</si>
  <si>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</si>
  <si>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</si>
  <si>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</si>
  <si>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</si>
  <si>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</si>
  <si>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</si>
  <si>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</si>
  <si>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</si>
  <si>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</si>
  <si>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</si>
  <si>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</si>
  <si>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</si>
  <si>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</si>
  <si>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</si>
  <si>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</si>
  <si>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</si>
  <si>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</si>
  <si>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</si>
  <si>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</si>
  <si>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</si>
  <si>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</si>
  <si>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</si>
  <si>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</si>
  <si>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</si>
  <si>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</si>
  <si>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</si>
  <si>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</si>
  <si>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</si>
  <si>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</si>
  <si>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</si>
  <si>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</si>
  <si>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</si>
  <si>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</si>
  <si>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</si>
  <si>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</si>
  <si>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</si>
  <si>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</si>
  <si>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</si>
  <si>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</si>
  <si>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</si>
  <si>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</si>
  <si>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</si>
  <si>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</si>
  <si>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</si>
  <si>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</si>
  <si>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</si>
  <si>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</si>
  <si>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</si>
  <si>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</si>
  <si>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</si>
  <si>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</si>
  <si>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</si>
  <si>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</si>
  <si>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</si>
  <si>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</si>
  <si>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</si>
  <si>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</si>
  <si>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</si>
  <si>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</si>
  <si>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</si>
  <si>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</si>
  <si>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</si>
  <si>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</si>
  <si>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</si>
  <si>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</si>
  <si>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</si>
  <si>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</si>
  <si>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</si>
  <si>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</si>
  <si>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</si>
  <si>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</si>
  <si>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</si>
  <si>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</si>
  <si>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</si>
  <si>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</si>
  <si>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</si>
  <si>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</si>
  <si>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</si>
  <si>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</si>
  <si>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</si>
  <si>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</si>
  <si>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</si>
  <si>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</si>
  <si>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</si>
  <si>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</si>
  <si>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</si>
  <si>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</si>
  <si>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</si>
  <si>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</si>
  <si>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</si>
  <si>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</si>
  <si>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</si>
  <si>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</si>
  <si>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</si>
  <si>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</si>
  <si>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</si>
  <si>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</si>
  <si>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</si>
  <si>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</si>
  <si>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</si>
  <si>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</si>
  <si>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</si>
  <si>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</si>
  <si>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</si>
  <si>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</si>
  <si>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</si>
  <si>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</si>
  <si>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</si>
  <si>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</si>
  <si>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</si>
  <si>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</si>
  <si>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</si>
  <si>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</si>
  <si>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</si>
  <si>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</si>
  <si>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</si>
  <si>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</si>
  <si>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</si>
  <si>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</si>
  <si>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</si>
  <si>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</si>
  <si>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</si>
  <si>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</si>
  <si>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</si>
  <si>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</si>
  <si>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</si>
  <si>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</si>
  <si>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</si>
  <si>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</si>
  <si>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</si>
  <si>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</si>
  <si>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</si>
  <si>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</si>
  <si>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</si>
  <si>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</si>
  <si>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</si>
  <si>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</si>
  <si>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</si>
  <si>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</si>
  <si>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</si>
  <si>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</si>
  <si>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</si>
  <si>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</si>
  <si>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</si>
  <si>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</si>
  <si>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</si>
  <si>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</si>
  <si>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</si>
  <si>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</si>
  <si>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</si>
  <si>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</si>
  <si>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</si>
  <si>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</si>
  <si>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</si>
  <si>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</si>
  <si>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</si>
  <si>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</si>
  <si>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</si>
  <si>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</si>
  <si>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</si>
  <si>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</si>
  <si>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</si>
  <si>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</si>
  <si>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</si>
  <si>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</si>
  <si>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</si>
  <si>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</si>
  <si>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</si>
  <si>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</si>
  <si>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</si>
  <si>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</si>
  <si>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</si>
  <si>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</si>
  <si>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</si>
  <si>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</si>
  <si>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</si>
  <si>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</si>
  <si>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</si>
  <si>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</si>
  <si>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</si>
  <si>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</si>
  <si>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</si>
  <si>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</si>
  <si>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</si>
  <si>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</si>
  <si>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</si>
  <si>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</si>
  <si>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</si>
  <si>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</si>
  <si>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</si>
  <si>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</si>
  <si>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</si>
  <si>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</si>
  <si>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</si>
  <si>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</si>
  <si>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</si>
  <si>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</si>
  <si>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</si>
  <si>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</si>
  <si>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</si>
  <si>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</si>
  <si>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</si>
  <si>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</si>
  <si>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</si>
  <si>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</si>
  <si>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</si>
  <si>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</si>
  <si>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</si>
  <si>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</si>
  <si>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</si>
  <si>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</si>
  <si>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</si>
  <si>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</si>
  <si>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</si>
  <si>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</si>
  <si>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</si>
  <si>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</si>
  <si>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</si>
  <si>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</si>
  <si>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</si>
  <si>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</si>
  <si>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</si>
  <si>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</si>
  <si>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</si>
  <si>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</si>
  <si>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</si>
  <si>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</si>
  <si>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</si>
  <si>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</si>
  <si>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</si>
  <si>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</si>
  <si>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</si>
  <si>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</si>
  <si>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</si>
  <si>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</si>
  <si>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</si>
  <si>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</si>
  <si>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</si>
  <si>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</si>
  <si>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</si>
  <si>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</si>
  <si>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</si>
  <si>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</si>
  <si>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</si>
  <si>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</si>
  <si>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</si>
  <si>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</si>
  <si>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</si>
  <si>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</si>
  <si>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</si>
  <si>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</si>
  <si>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</si>
  <si>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</si>
  <si>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</si>
  <si>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</si>
  <si>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</si>
  <si>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</si>
  <si>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</si>
  <si>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</si>
  <si>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</si>
  <si>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</si>
  <si>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</si>
  <si>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</si>
  <si>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</si>
  <si>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</si>
  <si>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</si>
  <si>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</si>
  <si>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</si>
  <si>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</si>
  <si>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</si>
  <si>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</si>
  <si>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</si>
  <si>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</si>
  <si>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</si>
  <si>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</si>
  <si>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</si>
  <si>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</si>
  <si>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</si>
  <si>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</si>
  <si>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</si>
  <si>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</si>
  <si>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</si>
  <si>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</si>
  <si>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</si>
  <si>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</si>
  <si>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</si>
  <si>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</si>
  <si>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</si>
  <si>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</si>
  <si>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</si>
  <si>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</si>
  <si>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</si>
  <si>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</si>
  <si>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</si>
  <si>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</si>
  <si>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</si>
  <si>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</si>
  <si>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</si>
  <si>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</si>
  <si>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</si>
  <si>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</si>
  <si>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</si>
  <si>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</si>
  <si>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</si>
  <si>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</si>
  <si>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</si>
  <si>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</si>
  <si>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</si>
  <si>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</si>
  <si>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</si>
  <si>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</si>
  <si>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</si>
  <si>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</si>
  <si>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</si>
  <si>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</si>
  <si>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</si>
  <si>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</si>
  <si>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</si>
  <si>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</si>
  <si>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</si>
  <si>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</si>
  <si>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</si>
  <si>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</si>
  <si>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</si>
  <si>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</si>
  <si>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</si>
  <si>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</si>
  <si>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</si>
  <si>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</si>
  <si>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</si>
  <si>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</si>
  <si>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</si>
  <si>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</si>
  <si>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</si>
  <si>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</si>
  <si>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</si>
  <si>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</si>
  <si>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</si>
  <si>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</si>
  <si>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</si>
  <si>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</si>
  <si>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</si>
  <si>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</si>
  <si>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</si>
  <si>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</si>
  <si>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</si>
  <si>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</si>
  <si>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</si>
  <si>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</si>
  <si>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</si>
  <si>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</si>
  <si>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</si>
  <si>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</si>
  <si>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</si>
  <si>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</si>
  <si>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</si>
  <si>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</si>
  <si>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</si>
  <si>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</si>
  <si>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</si>
  <si>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</si>
  <si>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</si>
  <si>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</si>
  <si>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</si>
  <si>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</si>
  <si>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</si>
  <si>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</si>
  <si>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</si>
  <si>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</si>
  <si>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</si>
  <si>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</si>
  <si>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</si>
  <si>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</si>
  <si>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</si>
  <si>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</si>
  <si>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</si>
  <si>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</si>
  <si>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</si>
  <si>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</si>
  <si>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</si>
  <si>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</si>
  <si>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</si>
  <si>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</si>
  <si>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</si>
  <si>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</si>
  <si>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</si>
  <si>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</si>
  <si>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</si>
  <si>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</si>
  <si>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</si>
  <si>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</si>
  <si>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</si>
  <si>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</si>
  <si>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</si>
  <si>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</si>
  <si>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</si>
  <si>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</si>
  <si>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</si>
  <si>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</si>
  <si>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</si>
  <si>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</si>
  <si>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</si>
  <si>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</si>
  <si>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</si>
  <si>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</si>
  <si>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</si>
  <si>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</si>
  <si>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</si>
  <si>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</si>
  <si>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</si>
  <si>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</si>
  <si>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</si>
  <si>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</si>
  <si>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</si>
  <si>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</si>
  <si>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</si>
  <si>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</si>
  <si>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</si>
  <si>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</si>
  <si>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</si>
  <si>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</si>
  <si>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</si>
  <si>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</si>
  <si>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</si>
  <si>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</si>
  <si>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</si>
  <si>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</si>
  <si>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</si>
  <si>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</si>
  <si>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</si>
  <si>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</si>
  <si>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</si>
  <si>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</si>
  <si>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</si>
  <si>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</si>
  <si>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</si>
  <si>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</si>
  <si>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</si>
  <si>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</si>
  <si>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</si>
  <si>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</si>
  <si>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</si>
  <si>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</si>
  <si>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</si>
  <si>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</si>
  <si>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</si>
  <si>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</si>
  <si>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</si>
  <si>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</si>
  <si>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</si>
  <si>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</si>
  <si>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</si>
  <si>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</si>
  <si>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</si>
  <si>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</si>
  <si>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</si>
  <si>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</si>
  <si>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</si>
  <si>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</si>
  <si>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</si>
  <si>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</si>
  <si>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</si>
  <si>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</si>
  <si>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</si>
  <si>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</si>
  <si>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</si>
  <si>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</si>
  <si>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</si>
  <si>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</si>
  <si>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</si>
  <si>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</si>
  <si>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</si>
  <si>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</si>
  <si>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</si>
  <si>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</si>
  <si>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</si>
  <si>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</si>
  <si>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</si>
  <si>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</si>
  <si>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</si>
  <si>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</si>
  <si>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</si>
  <si>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</si>
  <si>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</si>
  <si>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</si>
  <si>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</si>
  <si>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</si>
  <si>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</si>
  <si>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</si>
  <si>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</si>
  <si>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</si>
  <si>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</si>
  <si>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</si>
  <si>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</si>
  <si>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</si>
  <si>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</si>
  <si>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</si>
  <si>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</si>
  <si>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</si>
  <si>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</si>
  <si>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</si>
  <si>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</si>
  <si>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</si>
  <si>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</si>
  <si>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</si>
  <si>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</si>
  <si>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</si>
  <si>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</si>
  <si>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</si>
  <si>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</si>
  <si>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</si>
  <si>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</si>
  <si>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</si>
  <si>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</si>
  <si>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</si>
  <si>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</si>
  <si>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</si>
  <si>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</si>
  <si>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</si>
  <si>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</si>
  <si>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</si>
  <si>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</si>
  <si>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</si>
  <si>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</si>
  <si>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</si>
  <si>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</si>
  <si>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</si>
  <si>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</si>
  <si>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</si>
  <si>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</si>
  <si>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</si>
  <si>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</si>
  <si>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</si>
  <si>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</si>
  <si>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</si>
  <si>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</si>
  <si>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</si>
  <si>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</si>
  <si>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</si>
  <si>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</si>
  <si>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</si>
  <si>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</si>
  <si>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</si>
  <si>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</si>
  <si>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</si>
  <si>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</si>
  <si>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</si>
  <si>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</si>
  <si>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</si>
  <si>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</si>
  <si>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</si>
  <si>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</si>
  <si>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</si>
  <si>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</si>
  <si>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</si>
  <si>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</si>
  <si>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</si>
  <si>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</si>
  <si>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</si>
  <si>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</si>
  <si>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</si>
  <si>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</si>
  <si>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</si>
  <si>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</si>
  <si>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</si>
  <si>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</si>
  <si>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</si>
  <si>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</si>
  <si>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</si>
  <si>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</si>
  <si>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</si>
  <si>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</si>
  <si>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</si>
  <si>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</si>
  <si>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</si>
  <si>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</si>
  <si>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</si>
  <si>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</si>
  <si>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</si>
  <si>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</si>
  <si>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</si>
  <si>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</si>
  <si>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</si>
  <si>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</si>
  <si>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</si>
  <si>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</si>
  <si>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</si>
  <si>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</si>
  <si>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</si>
  <si>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</si>
  <si>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</si>
  <si>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</si>
  <si>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</si>
  <si>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</si>
  <si>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</si>
  <si>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</si>
  <si>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</si>
  <si>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</si>
  <si>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</si>
  <si>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</si>
  <si>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</si>
  <si>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</si>
  <si>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</si>
  <si>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</si>
  <si>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</si>
  <si>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</si>
  <si>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</si>
  <si>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</si>
  <si>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</si>
  <si>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</si>
  <si>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</si>
  <si>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</si>
  <si>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</si>
  <si>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</si>
  <si>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</si>
  <si>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</si>
  <si>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</si>
  <si>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</si>
  <si>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</si>
  <si>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</si>
  <si>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</si>
  <si>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</si>
  <si>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</si>
  <si>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</si>
  <si>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</si>
  <si>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</si>
  <si>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</si>
  <si>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</si>
  <si>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</si>
  <si>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</si>
  <si>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</si>
  <si>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</si>
  <si>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</si>
  <si>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</si>
  <si>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</si>
  <si>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</si>
  <si>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</si>
  <si>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</si>
  <si>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</si>
  <si>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</si>
  <si>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</si>
  <si>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</si>
  <si>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</si>
  <si>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</si>
  <si>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</si>
  <si>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</si>
  <si>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</si>
  <si>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</si>
  <si>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</si>
  <si>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</si>
  <si>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</si>
  <si>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</si>
  <si>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</si>
  <si>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</si>
  <si>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</si>
  <si>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</si>
  <si>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</si>
  <si>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</si>
  <si>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</si>
  <si>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</si>
  <si>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</si>
  <si>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</si>
  <si>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</si>
  <si>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</si>
  <si>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</si>
  <si>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</si>
  <si>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</si>
  <si>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</si>
  <si>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</si>
  <si>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</si>
  <si>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</si>
  <si>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</si>
  <si>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</si>
  <si>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</si>
  <si>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</si>
  <si>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</si>
  <si>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</si>
  <si>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</si>
  <si>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</si>
  <si>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</si>
  <si>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</si>
  <si>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</si>
  <si>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</si>
  <si>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</si>
  <si>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</si>
  <si>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</si>
  <si>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</si>
  <si>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</si>
  <si>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</si>
  <si>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</si>
  <si>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</si>
  <si>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</si>
  <si>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</si>
  <si>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</si>
  <si>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</si>
  <si>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</si>
  <si>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</si>
  <si>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</si>
  <si>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</si>
  <si>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</si>
  <si>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</si>
  <si>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</si>
  <si>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</si>
  <si>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</si>
  <si>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</si>
  <si>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</si>
  <si>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</si>
  <si>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</si>
  <si>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</si>
  <si>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</si>
  <si>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</si>
  <si>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</si>
  <si>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</si>
  <si>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</si>
  <si>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</si>
  <si>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</si>
  <si>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</si>
  <si>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</si>
  <si>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</si>
  <si>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</si>
  <si>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</si>
  <si>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</si>
  <si>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</si>
  <si>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</si>
  <si>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</si>
  <si>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</si>
  <si>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</si>
  <si>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</si>
  <si>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</si>
  <si>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</si>
  <si>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</si>
  <si>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</si>
  <si>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</si>
  <si>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</si>
  <si>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</si>
  <si>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</si>
  <si>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</si>
  <si>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</si>
  <si>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</si>
  <si>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</si>
  <si>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</si>
  <si>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</si>
  <si>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</si>
  <si>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</si>
  <si>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</si>
  <si>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</si>
  <si>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</si>
  <si>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</si>
  <si>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</si>
  <si>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</si>
  <si>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</si>
  <si>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</si>
  <si>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</si>
  <si>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</si>
  <si>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</si>
  <si>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</si>
  <si>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</si>
  <si>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</si>
  <si>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</si>
  <si>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</si>
  <si>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</si>
  <si>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</si>
  <si>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</si>
  <si>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</si>
  <si>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</si>
  <si>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</si>
  <si>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</si>
  <si>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</si>
  <si>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</si>
  <si>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</si>
  <si>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</si>
  <si>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</si>
  <si>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</si>
  <si>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</si>
  <si>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</si>
  <si>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</si>
  <si>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</si>
  <si>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</si>
  <si>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</si>
  <si>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</si>
  <si>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</si>
  <si>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</si>
  <si>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</si>
  <si>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</si>
  <si>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</si>
  <si>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</si>
  <si>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</si>
  <si>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</si>
  <si>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</si>
  <si>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</si>
  <si>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</si>
  <si>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</si>
  <si>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</si>
  <si>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</si>
  <si>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</si>
  <si>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</si>
  <si>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</si>
  <si>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</si>
  <si>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</si>
  <si>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</si>
  <si>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</si>
  <si>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</si>
  <si>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</si>
  <si>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</si>
  <si>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</si>
  <si>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</si>
  <si>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</si>
  <si>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</si>
  <si>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</si>
  <si>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</si>
  <si>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</si>
  <si>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</si>
  <si>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</si>
  <si>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</si>
  <si>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</si>
  <si>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</si>
  <si>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</si>
  <si>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</si>
  <si>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</si>
  <si>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</si>
  <si>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</si>
  <si>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</si>
  <si>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</si>
  <si>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</si>
  <si>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</si>
  <si>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</si>
  <si>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</si>
  <si>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</si>
  <si>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</si>
  <si>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</si>
  <si>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</si>
  <si>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</si>
  <si>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</si>
  <si>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</si>
  <si>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</si>
  <si>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</si>
  <si>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</si>
  <si>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</si>
  <si>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</si>
  <si>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</si>
  <si>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</si>
  <si>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</si>
  <si>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</si>
  <si>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</si>
  <si>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</si>
  <si>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</si>
  <si>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</si>
  <si>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</si>
  <si>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</si>
  <si>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</si>
  <si>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</si>
  <si>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</si>
  <si>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</si>
  <si>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</si>
  <si>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</si>
  <si>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</si>
  <si>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</si>
  <si>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</si>
  <si>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</si>
  <si>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</si>
  <si>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</si>
  <si>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</si>
  <si>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</si>
  <si>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</si>
  <si>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</si>
  <si>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</si>
  <si>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</si>
  <si>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</si>
  <si>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</si>
  <si>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</si>
  <si>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</si>
  <si>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</si>
  <si>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</si>
  <si>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</si>
  <si>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</si>
  <si>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</si>
  <si>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</si>
  <si>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</si>
  <si>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</si>
  <si>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</si>
  <si>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</si>
  <si>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</si>
  <si>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</si>
  <si>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</si>
  <si>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</si>
  <si>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</si>
  <si>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</si>
  <si>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</si>
  <si>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</si>
  <si>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</si>
  <si>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</si>
  <si>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</si>
  <si>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</si>
  <si>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</si>
  <si>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</si>
  <si>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</si>
  <si>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</si>
  <si>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</si>
  <si>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</si>
  <si>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</si>
  <si>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</si>
  <si>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</si>
  <si>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</si>
  <si>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</si>
  <si>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</si>
  <si>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</si>
  <si>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</si>
  <si>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</si>
  <si>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</si>
  <si>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</si>
  <si>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</si>
  <si>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</si>
  <si>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</si>
  <si>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</si>
  <si>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</si>
  <si>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</si>
  <si>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</si>
  <si>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</si>
  <si>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</si>
  <si>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</si>
  <si>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</si>
  <si>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</si>
  <si>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</si>
  <si>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</si>
  <si>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</si>
  <si>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</si>
  <si>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</si>
  <si>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</si>
  <si>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</si>
  <si>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</si>
  <si>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</si>
  <si>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</si>
  <si>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</si>
  <si>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</si>
  <si>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</si>
  <si>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</si>
  <si>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</si>
  <si>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</si>
  <si>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</si>
  <si>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</si>
  <si>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</si>
  <si>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</si>
  <si>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</si>
  <si>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</si>
  <si>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</si>
  <si>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</si>
  <si>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</si>
  <si>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</si>
  <si>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</si>
  <si>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</si>
  <si>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</si>
  <si>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</si>
  <si>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</si>
  <si>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</si>
  <si>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</si>
  <si>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</si>
  <si>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</si>
  <si>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</si>
  <si>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</si>
  <si>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</si>
  <si>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</si>
  <si>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</si>
  <si>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</si>
  <si>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</si>
  <si>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</si>
  <si>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</si>
  <si>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</si>
  <si>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</si>
  <si>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</si>
  <si>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</si>
  <si>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</si>
  <si>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</si>
  <si>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</si>
  <si>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</si>
  <si>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</si>
  <si>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</si>
  <si>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</si>
  <si>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</si>
  <si>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</si>
  <si>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</si>
  <si>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</si>
  <si>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</si>
  <si>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</si>
  <si>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</si>
  <si>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</si>
  <si>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</si>
  <si>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</si>
  <si>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</si>
  <si>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</si>
  <si>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</si>
  <si>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</si>
  <si>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</si>
  <si>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</si>
  <si>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</si>
  <si>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</si>
  <si>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</si>
  <si>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</si>
  <si>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</si>
  <si>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</si>
  <si>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</si>
  <si>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</si>
  <si>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</si>
  <si>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</si>
  <si>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</si>
  <si>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</si>
  <si>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</si>
  <si>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</si>
  <si>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</si>
  <si>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</si>
  <si>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</si>
  <si>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</si>
  <si>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</si>
  <si>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</si>
  <si>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</si>
  <si>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</si>
  <si>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</si>
  <si>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</si>
  <si>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</si>
  <si>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</si>
  <si>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</si>
  <si>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</si>
  <si>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</si>
  <si>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</si>
  <si>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</si>
  <si>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</si>
  <si>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</si>
  <si>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</si>
  <si>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</si>
  <si>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</si>
  <si>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</si>
  <si>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</si>
  <si>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</si>
  <si>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</si>
  <si>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</si>
  <si>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</si>
  <si>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</si>
  <si>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</si>
  <si>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</si>
  <si>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</si>
  <si>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</si>
  <si>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</si>
  <si>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</si>
  <si>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</si>
  <si>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</si>
  <si>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</si>
  <si>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</si>
  <si>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</si>
  <si>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</si>
  <si>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</si>
  <si>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</si>
  <si>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</si>
  <si>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</si>
  <si>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</si>
  <si>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</si>
  <si>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</si>
  <si>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</si>
  <si>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</si>
  <si>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</si>
  <si>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</si>
  <si>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</si>
  <si>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</si>
  <si>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</si>
  <si>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</si>
  <si>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</si>
  <si>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</si>
  <si>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</si>
  <si>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</si>
  <si>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</si>
  <si>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</si>
  <si>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</si>
  <si>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</si>
  <si>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</si>
  <si>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</si>
  <si>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</si>
  <si>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</si>
  <si>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</si>
  <si>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</si>
  <si>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</si>
  <si>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</si>
  <si>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</si>
  <si>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</si>
  <si>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</si>
  <si>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</si>
  <si>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</si>
  <si>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</si>
  <si>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</si>
  <si>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</si>
  <si>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</si>
  <si>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</si>
  <si>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</si>
  <si>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</si>
  <si>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</si>
  <si>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</si>
  <si>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</si>
  <si>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</si>
  <si>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</si>
  <si>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</si>
  <si>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</si>
  <si>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</si>
  <si>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</si>
  <si>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</si>
  <si>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</si>
  <si>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</si>
  <si>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</si>
  <si>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</si>
  <si>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</si>
  <si>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</si>
  <si>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</si>
  <si>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</si>
  <si>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</si>
  <si>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</si>
  <si>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</si>
  <si>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</si>
  <si>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</si>
  <si>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</si>
  <si>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</si>
  <si>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</si>
  <si>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</si>
  <si>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</si>
  <si>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</si>
  <si>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</si>
  <si>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</si>
  <si>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</si>
  <si>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</si>
  <si>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</si>
  <si>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</si>
  <si>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</si>
  <si>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</si>
  <si>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</si>
  <si>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</si>
  <si>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</si>
  <si>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</si>
  <si>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</si>
  <si>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</si>
  <si>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</si>
  <si>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</si>
  <si>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</si>
  <si>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</si>
  <si>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</si>
  <si>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</si>
  <si>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</si>
  <si>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</si>
  <si>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</si>
  <si>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</si>
  <si>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</si>
  <si>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</si>
  <si>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</si>
  <si>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</si>
  <si>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</si>
  <si>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</si>
  <si>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</si>
  <si>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</si>
  <si>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</si>
  <si>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</si>
  <si>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</si>
  <si>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</si>
  <si>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</si>
  <si>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</si>
  <si>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</si>
  <si>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</si>
  <si>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</si>
  <si>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</si>
  <si>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</si>
  <si>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</si>
  <si>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</si>
  <si>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</si>
  <si>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</si>
  <si>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</si>
  <si>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</si>
  <si>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</si>
  <si>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</si>
  <si>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</si>
  <si>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</si>
  <si>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</si>
  <si>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</si>
  <si>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</si>
  <si>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</si>
  <si>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</si>
  <si>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</si>
  <si>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</si>
  <si>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</si>
  <si>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</si>
  <si>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</si>
  <si>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</si>
  <si>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</si>
  <si>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</si>
  <si>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</si>
  <si>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</si>
  <si>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</si>
  <si>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</si>
  <si>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</si>
  <si>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</si>
  <si>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</si>
  <si>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</si>
  <si>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</si>
  <si>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</si>
  <si>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</si>
  <si>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</si>
  <si>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</si>
  <si>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</si>
  <si>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</si>
  <si>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</si>
  <si>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</si>
  <si>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</si>
  <si>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</si>
  <si>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</si>
  <si>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</si>
  <si>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</si>
  <si>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</si>
  <si>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</si>
  <si>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</si>
  <si>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</si>
  <si>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</si>
  <si>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</si>
  <si>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</si>
  <si>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</si>
  <si>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</si>
  <si>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</si>
  <si>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</si>
  <si>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</si>
  <si>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</si>
  <si>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</si>
  <si>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</si>
  <si>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</si>
  <si>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</si>
  <si>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</si>
  <si>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</si>
  <si>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</si>
  <si>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</si>
  <si>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</si>
  <si>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</si>
  <si>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</si>
  <si>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</si>
  <si>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</si>
  <si>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</si>
  <si>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</si>
  <si>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</si>
  <si>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</si>
  <si>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</si>
  <si>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</si>
  <si>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</si>
  <si>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</si>
  <si>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</si>
  <si>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</si>
  <si>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</si>
  <si>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</si>
  <si>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</si>
  <si>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</si>
  <si>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</si>
  <si>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</si>
  <si>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</si>
  <si>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</si>
  <si>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</si>
  <si>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</si>
  <si>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</si>
  <si>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</si>
  <si>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</si>
  <si>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</si>
  <si>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</si>
  <si>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</si>
  <si>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</si>
  <si>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</si>
  <si>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</si>
  <si>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</si>
  <si>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</si>
  <si>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</si>
  <si>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</si>
  <si>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</si>
  <si>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</si>
  <si>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</si>
  <si>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</si>
  <si>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</si>
  <si>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</si>
  <si>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</si>
  <si>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</si>
  <si>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</si>
  <si>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</si>
  <si>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</si>
  <si>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</si>
  <si>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</si>
  <si>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</si>
  <si>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</si>
  <si>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</si>
  <si>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</si>
  <si>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</si>
  <si>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</si>
  <si>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</si>
  <si>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</si>
  <si>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</si>
  <si>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</si>
  <si>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</si>
  <si>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</si>
  <si>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</si>
  <si>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</si>
  <si>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</si>
  <si>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</si>
  <si>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</si>
  <si>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</si>
  <si>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</si>
  <si>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</si>
  <si>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</si>
  <si>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</si>
  <si>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</si>
  <si>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</si>
  <si>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</si>
  <si>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</si>
  <si>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</si>
  <si>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</si>
  <si>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</si>
  <si>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</si>
  <si>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</si>
  <si>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</si>
  <si>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</si>
  <si>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</si>
  <si>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</si>
  <si>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</si>
  <si>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</si>
  <si>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</si>
  <si>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</si>
  <si>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</si>
  <si>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</si>
  <si>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</si>
  <si>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</si>
  <si>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</si>
  <si>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</si>
  <si>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</si>
  <si>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</si>
  <si>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</si>
  <si>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</si>
  <si>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</si>
  <si>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</si>
  <si>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</si>
  <si>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</si>
  <si>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</si>
  <si>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</si>
  <si>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</si>
  <si>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</si>
  <si>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</si>
  <si>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</si>
  <si>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</si>
  <si>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</si>
  <si>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</si>
  <si>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</si>
  <si>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</si>
  <si>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</si>
  <si>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</si>
  <si>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</si>
  <si>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</si>
  <si>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</si>
  <si>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</si>
  <si>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</si>
  <si>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</si>
  <si>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</si>
  <si>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</si>
  <si>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</si>
  <si>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</si>
  <si>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</si>
  <si>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</si>
  <si>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</si>
  <si>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</si>
  <si>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</si>
  <si>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</si>
  <si>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</si>
  <si>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</si>
  <si>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</si>
  <si>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</si>
  <si>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</si>
  <si>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</si>
  <si>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</si>
  <si>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</si>
  <si>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</si>
  <si>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</si>
  <si>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</si>
  <si>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</si>
  <si>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</si>
  <si>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</si>
  <si>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</si>
  <si>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</si>
  <si>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</si>
  <si>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</si>
  <si>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</si>
  <si>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</si>
  <si>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</si>
  <si>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</si>
  <si>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</si>
  <si>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</si>
  <si>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</si>
  <si>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</si>
  <si>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</si>
  <si>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</si>
  <si>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</si>
  <si>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</si>
  <si>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</si>
  <si>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</si>
  <si>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</si>
  <si>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</si>
  <si>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</si>
  <si>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</si>
  <si>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</si>
  <si>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</si>
  <si>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</si>
  <si>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</si>
  <si>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</si>
  <si>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</si>
  <si>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</si>
  <si>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</si>
  <si>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</si>
  <si>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</si>
  <si>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</si>
  <si>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</si>
  <si>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</si>
  <si>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</si>
  <si>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</si>
  <si>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</si>
  <si>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</si>
  <si>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</si>
  <si>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</si>
  <si>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</si>
  <si>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</si>
  <si>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</si>
  <si>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</si>
  <si>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</si>
  <si>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</si>
  <si>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</si>
  <si>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</si>
  <si>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</si>
  <si>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</si>
  <si>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</si>
  <si>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</si>
  <si>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</si>
  <si>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</si>
  <si>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</si>
  <si>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</si>
  <si>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</si>
  <si>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</si>
  <si>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</si>
  <si>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</si>
  <si>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</si>
  <si>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</si>
  <si>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</si>
  <si>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</si>
  <si>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</si>
  <si>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</si>
  <si>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</si>
  <si>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</si>
  <si>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</si>
  <si>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</si>
  <si>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</si>
  <si>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</si>
  <si>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</si>
  <si>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</si>
  <si>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</si>
  <si>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</si>
  <si>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</si>
  <si>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</si>
  <si>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</si>
  <si>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</si>
  <si>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</si>
  <si>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</si>
  <si>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</si>
  <si>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</si>
  <si>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</si>
  <si>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</si>
  <si>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</si>
  <si>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</si>
  <si>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</si>
  <si>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</si>
  <si>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</si>
  <si>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</si>
  <si>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</si>
  <si>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</si>
  <si>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</si>
  <si>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</si>
  <si>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</si>
  <si>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</si>
  <si>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</si>
  <si>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</si>
  <si>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</si>
  <si>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</si>
  <si>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</si>
  <si>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</si>
  <si>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</si>
  <si>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</si>
  <si>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</si>
  <si>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</si>
  <si>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</si>
  <si>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</si>
  <si>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</si>
  <si>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</si>
  <si>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</si>
  <si>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</si>
  <si>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</si>
  <si>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</si>
  <si>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</si>
  <si>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</si>
  <si>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</si>
  <si>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</si>
  <si>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</si>
  <si>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</si>
  <si>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</si>
  <si>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</si>
  <si>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</si>
  <si>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</si>
  <si>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</si>
  <si>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</si>
  <si>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</si>
  <si>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</si>
  <si>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</si>
  <si>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</si>
  <si>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</si>
  <si>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</si>
  <si>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</si>
  <si>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</si>
  <si>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</si>
  <si>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</si>
  <si>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</si>
  <si>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</si>
  <si>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</si>
  <si>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</si>
  <si>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</si>
  <si>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</si>
  <si>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</si>
  <si>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</si>
  <si>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</si>
  <si>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</si>
  <si>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</si>
  <si>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</si>
  <si>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</si>
  <si>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</si>
  <si>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</si>
  <si>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</si>
  <si>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</si>
  <si>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</si>
  <si>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</si>
  <si>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</si>
  <si>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</si>
  <si>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</si>
  <si>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</si>
  <si>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</si>
  <si>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</si>
  <si>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</si>
  <si>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</si>
  <si>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</si>
  <si>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</si>
  <si>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</si>
  <si>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</si>
  <si>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</si>
  <si>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</si>
  <si>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</si>
  <si>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</si>
  <si>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</si>
  <si>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</si>
  <si>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</si>
  <si>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</si>
  <si>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</si>
  <si>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</si>
  <si>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</si>
  <si>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</si>
  <si>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</si>
  <si>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</si>
  <si>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</si>
  <si>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</si>
  <si>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</si>
  <si>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</si>
  <si>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</si>
  <si>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</si>
  <si>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</si>
  <si>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</si>
  <si>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</si>
  <si>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</si>
  <si>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</si>
  <si>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</si>
  <si>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</si>
  <si>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</si>
  <si>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</si>
  <si>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</si>
  <si>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</si>
  <si>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</si>
  <si>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</si>
  <si>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</si>
  <si>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</si>
  <si>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</si>
  <si>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</si>
  <si>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</si>
  <si>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</si>
  <si>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</si>
  <si>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</si>
  <si>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</si>
  <si>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</si>
  <si>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</si>
  <si>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</si>
  <si>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</si>
  <si>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</si>
  <si>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</si>
  <si>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</si>
  <si>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</si>
  <si>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</si>
  <si>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</si>
  <si>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</si>
  <si>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</si>
  <si>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</si>
  <si>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</si>
  <si>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</si>
  <si>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</si>
  <si>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</si>
  <si>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</si>
  <si>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</si>
  <si>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</si>
  <si>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</si>
  <si>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</si>
  <si>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</si>
  <si>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</si>
  <si>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</si>
  <si>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</si>
  <si>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</si>
  <si>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</si>
  <si>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</si>
  <si>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</si>
  <si>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</si>
  <si>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</si>
  <si>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</si>
  <si>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</si>
  <si>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</si>
  <si>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</si>
  <si>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</si>
  <si>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</si>
  <si>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</si>
  <si>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</si>
  <si>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</si>
  <si>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</si>
  <si>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</si>
  <si>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</si>
  <si>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</si>
  <si>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</si>
  <si>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</si>
  <si>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</si>
  <si>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</si>
  <si>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</si>
  <si>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</si>
  <si>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</si>
  <si>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</si>
  <si>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</si>
  <si>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</si>
  <si>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</si>
  <si>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</si>
  <si>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</si>
  <si>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</si>
  <si>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</si>
  <si>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</si>
  <si>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</si>
  <si>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</si>
  <si>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</si>
  <si>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</si>
  <si>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</si>
  <si>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</si>
  <si>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</si>
  <si>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</si>
  <si>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</si>
  <si>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</si>
  <si>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</si>
  <si>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</si>
  <si>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</si>
  <si>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</si>
  <si>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</si>
  <si>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</si>
  <si>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</si>
  <si>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</si>
  <si>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</si>
  <si>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</si>
  <si>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</si>
  <si>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</si>
  <si>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</si>
  <si>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</si>
  <si>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</si>
  <si>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</si>
  <si>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</si>
  <si>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</si>
  <si>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</si>
  <si>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</si>
  <si>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</si>
  <si>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</si>
  <si>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</si>
  <si>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</si>
  <si>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</si>
  <si>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</si>
  <si>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</si>
  <si>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</si>
  <si>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</si>
  <si>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</si>
  <si>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</si>
  <si>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</si>
  <si>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</si>
  <si>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</si>
  <si>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</si>
  <si>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</si>
  <si>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</si>
  <si>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</si>
  <si>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</si>
  <si>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</si>
  <si>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</si>
  <si>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</si>
  <si>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</si>
  <si>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</si>
  <si>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</si>
  <si>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</si>
  <si>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</si>
  <si>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</si>
  <si>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</si>
  <si>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</si>
  <si>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</si>
  <si>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</si>
  <si>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</si>
  <si>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</si>
  <si>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</si>
  <si>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</si>
  <si>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</si>
  <si>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</si>
  <si>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</si>
  <si>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</si>
  <si>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</si>
  <si>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</si>
  <si>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</si>
  <si>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</si>
  <si>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</si>
  <si>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</si>
  <si>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</si>
  <si>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</si>
  <si>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</si>
  <si>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</si>
  <si>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</si>
  <si>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</si>
  <si>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</si>
  <si>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</si>
  <si>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</si>
  <si>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</si>
  <si>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</si>
  <si>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</si>
  <si>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</si>
  <si>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</si>
  <si>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</si>
  <si>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</si>
  <si>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</si>
  <si>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</si>
  <si>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</si>
  <si>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</si>
  <si>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</si>
  <si>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</si>
  <si>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</si>
  <si>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</si>
  <si>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</si>
  <si>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</si>
  <si>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</si>
  <si>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</si>
  <si>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</si>
  <si>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</si>
  <si>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</si>
  <si>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</si>
  <si>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</si>
  <si>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</si>
  <si>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</si>
  <si>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</si>
  <si>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</si>
  <si>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</si>
  <si>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</si>
  <si>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</si>
  <si>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</si>
  <si>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</si>
  <si>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</si>
  <si>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</si>
  <si>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</si>
  <si>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</si>
  <si>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</si>
  <si>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</si>
  <si>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</si>
  <si>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</si>
  <si>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</si>
  <si>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</si>
  <si>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</si>
  <si>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</si>
  <si>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</si>
  <si>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</si>
  <si>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</si>
  <si>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</si>
  <si>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</si>
  <si>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</si>
  <si>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</si>
  <si>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</si>
  <si>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</si>
  <si>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</si>
  <si>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</si>
  <si>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</si>
  <si>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</si>
  <si>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</si>
  <si>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</si>
  <si>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</si>
  <si>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</si>
  <si>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</si>
  <si>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</si>
  <si>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</si>
  <si>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</si>
  <si>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</si>
  <si>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</si>
  <si>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</si>
  <si>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</si>
  <si>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</si>
  <si>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</si>
  <si>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</si>
  <si>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</si>
  <si>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</si>
  <si>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</si>
  <si>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</si>
  <si>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</si>
  <si>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</si>
  <si>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</si>
  <si>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</si>
  <si>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</si>
  <si>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</si>
  <si>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</si>
  <si>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</si>
  <si>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</si>
  <si>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</si>
  <si>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</si>
  <si>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</si>
  <si>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</si>
  <si>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</si>
  <si>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</si>
  <si>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</si>
  <si>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</si>
  <si>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</si>
  <si>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</si>
  <si>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</si>
  <si>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</si>
  <si>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</si>
  <si>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</si>
  <si>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</si>
  <si>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</si>
  <si>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</si>
  <si>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</si>
  <si>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</si>
  <si>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</si>
  <si>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</si>
  <si>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</si>
  <si>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</si>
  <si>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</si>
  <si>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</si>
  <si>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</si>
  <si>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</si>
  <si>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</si>
  <si>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</si>
  <si>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</si>
  <si>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</si>
  <si>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</si>
  <si>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</si>
  <si>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</si>
  <si>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</si>
  <si>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</si>
  <si>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</si>
  <si>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</si>
  <si>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</si>
  <si>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</si>
  <si>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</si>
  <si>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</si>
  <si>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</si>
  <si>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</si>
  <si>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</si>
  <si>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</si>
  <si>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</si>
  <si>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</si>
  <si>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</si>
  <si>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</si>
  <si>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</si>
  <si>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</si>
  <si>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</si>
  <si>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</si>
  <si>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</si>
  <si>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</si>
  <si>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</si>
  <si>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</si>
  <si>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</si>
  <si>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</si>
  <si>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</si>
  <si>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</si>
  <si>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</si>
  <si>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</si>
  <si>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</si>
  <si>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</si>
  <si>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</si>
  <si>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</si>
  <si>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</si>
  <si>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</si>
  <si>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</si>
  <si>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</si>
  <si>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</si>
  <si>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</si>
  <si>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</si>
  <si>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</si>
  <si>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</si>
  <si>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</si>
  <si>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</si>
  <si>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</si>
  <si>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</si>
  <si>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</si>
  <si>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</si>
  <si>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</si>
  <si>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</si>
  <si>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</si>
  <si>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</si>
  <si>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</si>
  <si>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</si>
  <si>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</si>
  <si>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</si>
  <si>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</si>
  <si>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</si>
  <si>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</si>
  <si>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</si>
  <si>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</si>
  <si>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</si>
  <si>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</si>
  <si>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</si>
  <si>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</si>
  <si>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</si>
  <si>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</si>
  <si>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</si>
  <si>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</si>
  <si>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</si>
  <si>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</si>
  <si>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</si>
  <si>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</si>
  <si>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</si>
  <si>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</si>
  <si>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</si>
  <si>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</si>
  <si>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</si>
  <si>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</si>
  <si>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</si>
  <si>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</si>
  <si>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</si>
  <si>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</si>
  <si>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</si>
  <si>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</si>
  <si>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</si>
  <si>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</si>
  <si>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</si>
  <si>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</si>
  <si>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</si>
  <si>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</si>
  <si>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</si>
  <si>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</si>
  <si>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</si>
  <si>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</si>
  <si>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</si>
  <si>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</si>
  <si>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</si>
  <si>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</si>
  <si>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</si>
  <si>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</si>
  <si>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</si>
  <si>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</si>
  <si>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</si>
  <si>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</si>
  <si>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</si>
  <si>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</si>
  <si>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</si>
  <si>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</si>
  <si>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</si>
  <si>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</si>
  <si>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</si>
  <si>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</si>
  <si>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</si>
  <si>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</si>
  <si>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</si>
  <si>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</si>
  <si>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</si>
  <si>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</si>
  <si>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</si>
  <si>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</si>
  <si>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</si>
  <si>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</si>
  <si>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</si>
  <si>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</si>
  <si>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</si>
  <si>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</si>
  <si>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</si>
  <si>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</si>
  <si>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</si>
  <si>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</si>
  <si>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</si>
  <si>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</si>
  <si>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</si>
  <si>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</si>
  <si>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</si>
  <si>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</si>
  <si>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</si>
  <si>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</si>
  <si>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</si>
  <si>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</si>
  <si>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</si>
  <si>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</si>
  <si>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</si>
  <si>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</si>
  <si>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</si>
  <si>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</si>
  <si>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</si>
  <si>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</si>
  <si>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</si>
  <si>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</si>
  <si>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</si>
  <si>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</si>
  <si>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</si>
  <si>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</si>
  <si>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</si>
  <si>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</si>
  <si>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</si>
  <si>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</si>
  <si>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</si>
  <si>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</si>
  <si>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</si>
  <si>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</si>
  <si>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</si>
  <si>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</si>
  <si>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</si>
  <si>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</si>
  <si>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</si>
  <si>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</si>
  <si>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</si>
  <si>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</si>
  <si>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</si>
  <si>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</si>
  <si>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</si>
  <si>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</si>
  <si>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</si>
  <si>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</si>
  <si>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</si>
  <si>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</si>
  <si>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</si>
  <si>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</si>
  <si>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</si>
  <si>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</si>
  <si>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</si>
  <si>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</si>
  <si>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</si>
  <si>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</si>
  <si>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</si>
  <si>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</si>
  <si>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</si>
  <si>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</si>
  <si>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</si>
  <si>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</si>
  <si>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</si>
  <si>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</si>
  <si>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</si>
  <si>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</si>
  <si>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</si>
  <si>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</si>
  <si>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</si>
  <si>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</si>
  <si>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</si>
  <si>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</si>
  <si>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</si>
  <si>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</si>
  <si>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</si>
  <si>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</si>
  <si>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</si>
  <si>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</si>
  <si>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</si>
  <si>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</si>
  <si>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</si>
  <si>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</si>
  <si>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</si>
  <si>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</si>
  <si>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</si>
  <si>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</si>
  <si>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</si>
  <si>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</si>
  <si>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</si>
  <si>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</si>
  <si>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</si>
  <si>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</si>
  <si>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</si>
  <si>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</si>
  <si>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</si>
  <si>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</si>
  <si>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</si>
  <si>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</si>
  <si>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</si>
  <si>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</si>
  <si>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</si>
  <si>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</si>
  <si>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</si>
  <si>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</si>
  <si>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</si>
  <si>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</si>
  <si>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</si>
  <si>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</si>
  <si>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</si>
  <si>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</si>
  <si>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</si>
  <si>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</si>
  <si>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</si>
  <si>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</si>
  <si>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</si>
  <si>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</si>
  <si>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</si>
  <si>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</si>
  <si>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</si>
  <si>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</si>
  <si>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</si>
  <si>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</si>
  <si>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</si>
  <si>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</si>
  <si>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</si>
  <si>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</si>
  <si>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</si>
  <si>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</si>
  <si>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</si>
  <si>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</si>
  <si>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</si>
  <si>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</si>
  <si>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</si>
  <si>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</si>
  <si>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</si>
  <si>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</si>
  <si>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</si>
  <si>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</si>
  <si>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</si>
  <si>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</si>
  <si>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</si>
  <si>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</si>
  <si>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</si>
  <si>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</si>
  <si>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</si>
  <si>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</si>
  <si>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</si>
  <si>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</si>
  <si>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</si>
  <si>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</si>
  <si>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</si>
  <si>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</si>
  <si>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</si>
  <si>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</si>
  <si>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</si>
  <si>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</si>
  <si>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</si>
  <si>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</si>
  <si>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</si>
  <si>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</si>
  <si>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</si>
  <si>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</si>
  <si>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</si>
  <si>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</si>
  <si>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</si>
  <si>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</si>
  <si>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</si>
  <si>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</si>
  <si>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</si>
  <si>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</si>
  <si>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</si>
  <si>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</si>
  <si>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</si>
  <si>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</si>
  <si>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</si>
  <si>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</si>
  <si>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</si>
  <si>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</si>
  <si>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</si>
  <si>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</si>
  <si>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</si>
  <si>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</si>
  <si>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</si>
  <si>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</si>
  <si>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</si>
  <si>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</si>
  <si>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</si>
  <si>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</si>
  <si>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</si>
  <si>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</si>
  <si>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</si>
  <si>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</si>
  <si>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</si>
  <si>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</si>
  <si>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</si>
  <si>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</si>
  <si>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</si>
  <si>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</si>
  <si>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</si>
  <si>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</si>
  <si>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</si>
  <si>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</si>
  <si>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</si>
  <si>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</si>
  <si>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</si>
  <si>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</si>
  <si>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</si>
  <si>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</si>
  <si>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</si>
  <si>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</si>
  <si>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</si>
  <si>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</si>
  <si>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</si>
  <si>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</si>
  <si>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</si>
  <si>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</si>
  <si>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</si>
  <si>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</si>
  <si>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</si>
  <si>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</si>
  <si>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</si>
  <si>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</si>
  <si>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</si>
  <si>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</si>
  <si>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</si>
  <si>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</si>
  <si>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</si>
  <si>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</si>
  <si>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</si>
  <si>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</si>
  <si>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</si>
  <si>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</si>
  <si>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</si>
  <si>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</si>
  <si>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</si>
  <si>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</si>
  <si>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</si>
  <si>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</si>
  <si>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</si>
  <si>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</si>
  <si>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</si>
  <si>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</si>
  <si>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</si>
  <si>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</si>
  <si>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</si>
  <si>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</si>
  <si>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</si>
  <si>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</si>
  <si>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</si>
  <si>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</si>
  <si>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</si>
  <si>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</si>
  <si>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</si>
  <si>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</si>
  <si>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</si>
  <si>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</si>
  <si>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</si>
  <si>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</si>
  <si>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</si>
  <si>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</si>
  <si>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</si>
  <si>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</si>
  <si>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</si>
  <si>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</si>
  <si>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</si>
  <si>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</si>
  <si>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</si>
  <si>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</si>
  <si>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</si>
  <si>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</si>
  <si>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</si>
  <si>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</si>
  <si>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</si>
  <si>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</si>
  <si>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</si>
  <si>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</si>
  <si>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</si>
  <si>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</si>
  <si>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</si>
  <si>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</si>
  <si>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</si>
  <si>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</si>
  <si>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</si>
  <si>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</si>
  <si>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</si>
  <si>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</si>
  <si>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</si>
  <si>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</si>
  <si>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</si>
  <si>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</si>
  <si>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</si>
  <si>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</si>
  <si>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</si>
  <si>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</si>
  <si>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</si>
  <si>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</si>
  <si>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</si>
  <si>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</si>
  <si>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</si>
  <si>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</si>
  <si>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</si>
  <si>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</si>
  <si>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</si>
  <si>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</si>
  <si>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</si>
  <si>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</si>
  <si>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</si>
  <si>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</si>
  <si>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</si>
  <si>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</si>
  <si>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</si>
  <si>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</si>
  <si>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</si>
  <si>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</si>
  <si>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</si>
  <si>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</si>
  <si>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</si>
  <si>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</si>
  <si>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</si>
  <si>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</si>
  <si>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</si>
  <si>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</si>
  <si>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</si>
  <si>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</si>
  <si>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</si>
  <si>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</si>
  <si>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</si>
  <si>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</si>
  <si>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</si>
  <si>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</si>
  <si>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</si>
  <si>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</si>
  <si>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</si>
  <si>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</si>
  <si>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</si>
  <si>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</si>
  <si>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</si>
  <si>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</si>
  <si>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</si>
  <si>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</si>
  <si>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</si>
  <si>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</si>
  <si>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</si>
  <si>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</si>
  <si>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</si>
  <si>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</si>
  <si>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</si>
  <si>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</si>
  <si>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</si>
  <si>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</si>
  <si>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</si>
  <si>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</si>
  <si>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</si>
  <si>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</si>
  <si>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</si>
  <si>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</si>
  <si>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</si>
  <si>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</si>
  <si>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</si>
  <si>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</si>
  <si>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</si>
  <si>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</si>
  <si>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</si>
  <si>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</si>
  <si>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</si>
  <si>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</si>
  <si>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</si>
  <si>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</si>
  <si>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</si>
  <si>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</si>
  <si>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</si>
  <si>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</si>
  <si>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</si>
  <si>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</si>
  <si>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</si>
  <si>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</si>
  <si>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</si>
  <si>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</si>
  <si>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</si>
  <si>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</si>
  <si>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</si>
  <si>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</si>
  <si>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</si>
  <si>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</si>
  <si>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</si>
  <si>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</si>
  <si>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</si>
  <si>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</si>
  <si>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</si>
  <si>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</si>
  <si>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</si>
  <si>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</si>
  <si>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</si>
  <si>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</si>
  <si>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</si>
  <si>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</si>
  <si>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</si>
  <si>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</si>
  <si>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</si>
  <si>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</si>
  <si>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</si>
  <si>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</si>
  <si>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</si>
  <si>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</si>
  <si>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</si>
  <si>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</si>
  <si>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</si>
  <si>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</si>
  <si>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</si>
  <si>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</si>
  <si>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</si>
  <si>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</si>
  <si>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</si>
  <si>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</si>
  <si>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</si>
  <si>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</si>
  <si>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</si>
  <si>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</si>
  <si>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</si>
  <si>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</si>
  <si>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</si>
  <si>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</si>
  <si>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</si>
  <si>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</si>
  <si>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</si>
  <si>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</si>
  <si>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</si>
  <si>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</si>
  <si>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</si>
  <si>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</si>
  <si>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</si>
  <si>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</si>
  <si>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</si>
  <si>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</si>
  <si>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</si>
  <si>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</si>
  <si>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</si>
  <si>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</si>
  <si>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</si>
  <si>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</si>
  <si>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</si>
  <si>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</si>
  <si>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</si>
  <si>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</si>
  <si>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</si>
  <si>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</si>
  <si>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</si>
  <si>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</si>
  <si>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</si>
  <si>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</si>
  <si>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</si>
  <si>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</si>
  <si>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</si>
  <si>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</si>
  <si>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</si>
  <si>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</si>
  <si>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</si>
  <si>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</si>
  <si>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</si>
  <si>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</si>
  <si>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</si>
  <si>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</si>
  <si>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</si>
  <si>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</si>
  <si>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</si>
  <si>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</si>
  <si>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</si>
  <si>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</si>
  <si>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</si>
  <si>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</si>
  <si>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</si>
  <si>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</si>
  <si>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</si>
  <si>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</si>
  <si>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</si>
  <si>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</si>
  <si>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</si>
  <si>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</si>
  <si>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</si>
  <si>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</si>
  <si>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</si>
  <si>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</si>
  <si>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</si>
  <si>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</si>
  <si>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</si>
  <si>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</si>
  <si>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</si>
  <si>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</si>
  <si>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</si>
  <si>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</si>
  <si>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</si>
  <si>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</si>
  <si>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</si>
  <si>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</si>
  <si>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</si>
  <si>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</si>
  <si>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</si>
  <si>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</si>
  <si>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</si>
  <si>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</si>
  <si>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</si>
  <si>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</si>
  <si>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</si>
  <si>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</si>
  <si>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</si>
  <si>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</si>
  <si>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</si>
  <si>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</si>
  <si>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</si>
  <si>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</si>
  <si>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</si>
  <si>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</si>
  <si>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</si>
  <si>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</si>
  <si>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</si>
  <si>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</si>
  <si>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</si>
  <si>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</si>
  <si>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</si>
  <si>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</si>
  <si>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</si>
  <si>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</si>
  <si>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</si>
  <si>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</si>
  <si>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</si>
  <si>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</si>
  <si>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</si>
  <si>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</si>
  <si>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</si>
  <si>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</si>
  <si>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</si>
  <si>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</si>
  <si>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</si>
  <si>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</si>
  <si>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</si>
  <si>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</si>
  <si>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</si>
  <si>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</si>
  <si>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</si>
  <si>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</si>
  <si>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</si>
  <si>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</si>
  <si>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</si>
  <si>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</si>
  <si>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</si>
  <si>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</si>
  <si>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</si>
  <si>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</si>
  <si>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</si>
  <si>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</si>
  <si>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</si>
  <si>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</si>
  <si>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</si>
  <si>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</si>
  <si>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</si>
  <si>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</si>
  <si>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</si>
  <si>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</si>
  <si>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</si>
  <si>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</si>
  <si>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</si>
  <si>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</si>
  <si>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</si>
  <si>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</si>
  <si>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</si>
  <si>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</si>
  <si>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</si>
  <si>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</si>
  <si>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</si>
  <si>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</si>
  <si>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</si>
  <si>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</si>
  <si>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</si>
  <si>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</si>
  <si>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</si>
  <si>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</si>
  <si>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</si>
  <si>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</si>
  <si>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</si>
  <si>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</si>
  <si>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</si>
  <si>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</si>
  <si>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</si>
  <si>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</si>
  <si>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</si>
  <si>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</si>
  <si>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</si>
  <si>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</si>
  <si>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</si>
  <si>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</si>
  <si>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</si>
  <si>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</si>
  <si>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</si>
  <si>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</si>
  <si>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</si>
  <si>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</si>
  <si>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</si>
  <si>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</si>
  <si>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</si>
  <si>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</si>
  <si>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</si>
  <si>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</si>
  <si>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</si>
  <si>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</si>
  <si>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</si>
  <si>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</si>
  <si>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</si>
  <si>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</si>
  <si>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</si>
  <si>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</si>
  <si>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</si>
  <si>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</si>
  <si>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</si>
  <si>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</si>
  <si>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</si>
  <si>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</si>
  <si>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</si>
  <si>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</si>
  <si>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</si>
  <si>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</si>
  <si>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</si>
  <si>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</si>
  <si>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</si>
  <si>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</si>
  <si>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</si>
  <si>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</si>
  <si>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</si>
  <si>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</si>
  <si>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</si>
  <si>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</si>
  <si>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</si>
  <si>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</si>
  <si>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</si>
  <si>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</si>
  <si>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</si>
  <si>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</si>
  <si>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</si>
  <si>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</si>
  <si>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</si>
  <si>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</si>
  <si>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</si>
  <si>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</si>
  <si>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</si>
  <si>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</si>
  <si>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</si>
  <si>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</si>
  <si>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</si>
  <si>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</si>
  <si>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</si>
  <si>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</si>
  <si>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</si>
  <si>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</si>
  <si>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</si>
  <si>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</si>
  <si>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</si>
  <si>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</si>
  <si>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</si>
  <si>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</si>
  <si>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</si>
  <si>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</si>
  <si>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</si>
  <si>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</si>
  <si>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</si>
  <si>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</si>
  <si>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</si>
  <si>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</si>
  <si>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</si>
  <si>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</si>
  <si>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</si>
  <si>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</si>
  <si>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</si>
  <si>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</si>
  <si>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</si>
  <si>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</si>
  <si>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</si>
  <si>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</si>
  <si>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</si>
  <si>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</si>
  <si>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</si>
  <si>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</si>
  <si>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</si>
  <si>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</si>
  <si>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</si>
  <si>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</si>
  <si>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</si>
  <si>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</si>
  <si>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</si>
  <si>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</si>
  <si>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</si>
  <si>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</si>
  <si>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</si>
  <si>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</si>
  <si>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</si>
  <si>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</si>
  <si>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</si>
  <si>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</si>
  <si>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</si>
  <si>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</si>
  <si>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</si>
  <si>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</si>
  <si>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</si>
  <si>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</si>
  <si>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</si>
  <si>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</si>
  <si>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</si>
  <si>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</si>
  <si>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</si>
  <si>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</si>
  <si>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</si>
  <si>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</si>
  <si>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</si>
  <si>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</si>
  <si>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</si>
  <si>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</si>
  <si>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</si>
  <si>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</si>
  <si>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</si>
  <si>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</si>
  <si>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</si>
  <si>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</si>
  <si>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</si>
  <si>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</si>
  <si>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</si>
  <si>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</si>
  <si>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</si>
  <si>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</si>
  <si>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</si>
  <si>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</si>
  <si>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</si>
  <si>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</si>
  <si>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</si>
  <si>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</si>
  <si>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</si>
  <si>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</si>
  <si>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</si>
  <si>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</si>
  <si>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</si>
  <si>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</si>
  <si>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</si>
  <si>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</si>
  <si>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</si>
  <si>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</si>
  <si>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</si>
  <si>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</si>
  <si>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</si>
  <si>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</si>
  <si>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</si>
  <si>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</si>
  <si>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</si>
  <si>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</si>
  <si>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</si>
  <si>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</si>
  <si>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</si>
  <si>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</si>
  <si>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</si>
  <si>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</si>
  <si>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</si>
  <si>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</si>
  <si>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</si>
  <si>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</si>
  <si>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</si>
  <si>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</si>
  <si>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</si>
  <si>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</si>
  <si>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</si>
  <si>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</si>
  <si>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</si>
  <si>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</si>
  <si>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</si>
  <si>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</si>
  <si>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</si>
  <si>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</si>
  <si>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</si>
  <si>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</si>
  <si>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</si>
  <si>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</si>
  <si>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</si>
  <si>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</si>
  <si>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</si>
  <si>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</si>
  <si>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</si>
  <si>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</si>
  <si>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</si>
  <si>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</si>
  <si>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</si>
  <si>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</si>
  <si>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</si>
  <si>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</si>
  <si>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</si>
  <si>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</si>
  <si>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</si>
  <si>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</si>
  <si>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</si>
  <si>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</si>
  <si>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</si>
  <si>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</si>
  <si>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</si>
  <si>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</si>
  <si>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</si>
  <si>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</si>
  <si>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</si>
  <si>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</si>
  <si>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</si>
  <si>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</si>
  <si>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</si>
  <si>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</si>
  <si>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</si>
  <si>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</si>
  <si>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</si>
  <si>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</si>
  <si>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</si>
  <si>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</si>
  <si>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</si>
  <si>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</si>
  <si>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</si>
  <si>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</si>
  <si>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</si>
  <si>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</si>
  <si>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</si>
  <si>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</si>
  <si>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</si>
  <si>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</si>
  <si>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</si>
  <si>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</si>
  <si>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</si>
  <si>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</si>
  <si>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</si>
  <si>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</si>
  <si>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</si>
  <si>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</si>
  <si>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</si>
  <si>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</si>
  <si>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</si>
  <si>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</si>
  <si>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</si>
  <si>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</si>
  <si>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</si>
  <si>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</si>
  <si>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</si>
  <si>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</si>
  <si>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</si>
  <si>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</si>
  <si>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</si>
  <si>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</si>
  <si>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</si>
  <si>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</si>
  <si>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</si>
  <si>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</si>
  <si>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</si>
  <si>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</si>
  <si>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</si>
  <si>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</si>
  <si>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</si>
  <si>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</si>
  <si>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</si>
  <si>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</si>
  <si>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</si>
  <si>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</si>
  <si>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</si>
  <si>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</si>
  <si>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</si>
  <si>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</si>
  <si>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</si>
  <si>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</si>
  <si>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</si>
  <si>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</si>
  <si>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</si>
  <si>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</si>
  <si>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</si>
  <si>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</si>
  <si>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</si>
  <si>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</si>
  <si>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</si>
  <si>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</si>
  <si>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</si>
  <si>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</si>
  <si>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</si>
  <si>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</si>
  <si>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</si>
  <si>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</si>
  <si>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</si>
  <si>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</si>
  <si>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</si>
  <si>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</si>
  <si>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</si>
  <si>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</si>
  <si>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</si>
  <si>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</si>
  <si>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</si>
  <si>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</si>
  <si>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</si>
  <si>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</si>
  <si>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</si>
  <si>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</si>
  <si>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</si>
  <si>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</si>
  <si>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</si>
  <si>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</si>
  <si>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</si>
  <si>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</si>
  <si>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</si>
  <si>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</si>
  <si>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</si>
  <si>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</si>
  <si>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</si>
  <si>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</si>
  <si>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</si>
  <si>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</si>
  <si>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</si>
  <si>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</si>
  <si>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</si>
  <si>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</si>
  <si>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</si>
  <si>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</si>
  <si>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</si>
  <si>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</si>
  <si>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</si>
  <si>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</si>
  <si>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</si>
  <si>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</si>
  <si>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</si>
  <si>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</si>
  <si>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</si>
  <si>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</si>
  <si>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</si>
  <si>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</si>
  <si>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</si>
  <si>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</si>
  <si>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</si>
  <si>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</si>
  <si>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</si>
  <si>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</si>
  <si>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</si>
  <si>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</si>
  <si>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</si>
  <si>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</si>
  <si>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</si>
  <si>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</si>
  <si>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</si>
  <si>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</si>
  <si>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</si>
  <si>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</si>
  <si>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</si>
  <si>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</si>
  <si>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</si>
  <si>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</si>
  <si>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</si>
  <si>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</si>
  <si>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</si>
  <si>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</si>
  <si>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</si>
  <si>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</si>
  <si>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</si>
  <si>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</si>
  <si>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</si>
  <si>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</si>
  <si>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</si>
  <si>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</si>
  <si>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</si>
  <si>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</si>
  <si>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</si>
  <si>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</si>
  <si>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</si>
  <si>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</si>
  <si>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</si>
  <si>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</si>
  <si>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</si>
  <si>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</si>
  <si>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</si>
  <si>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</si>
  <si>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</si>
  <si>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</si>
  <si>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</si>
  <si>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</si>
  <si>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</si>
  <si>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</si>
  <si>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</si>
  <si>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</si>
  <si>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</si>
  <si>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</si>
  <si>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</si>
  <si>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</si>
  <si>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</si>
  <si>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</si>
  <si>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</si>
  <si>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</si>
  <si>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</si>
  <si>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</si>
  <si>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</si>
  <si>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</si>
  <si>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</si>
  <si>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</si>
  <si>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</si>
  <si>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</si>
  <si>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</si>
  <si>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</si>
  <si>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</si>
  <si>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</si>
  <si>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</si>
  <si>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</si>
  <si>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</si>
  <si>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</si>
  <si>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</si>
  <si>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</si>
  <si>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</si>
  <si>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</si>
  <si>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</si>
  <si>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</si>
  <si>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</si>
  <si>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</si>
  <si>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</si>
  <si>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</si>
  <si>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</si>
  <si>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</si>
  <si>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</si>
  <si>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</si>
  <si>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</si>
  <si>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</si>
  <si>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</si>
  <si>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</si>
  <si>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</si>
  <si>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</si>
  <si>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</si>
  <si>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</si>
  <si>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</si>
  <si>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</si>
  <si>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</si>
  <si>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</si>
  <si>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</si>
  <si>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</si>
  <si>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</si>
  <si>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</si>
  <si>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</si>
  <si>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</si>
  <si>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</si>
  <si>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</si>
  <si>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</si>
  <si>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</si>
  <si>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</si>
  <si>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</si>
  <si>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</si>
  <si>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</si>
  <si>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</si>
  <si>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</si>
  <si>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</si>
  <si>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</si>
  <si>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</si>
  <si>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</si>
  <si>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</si>
  <si>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</si>
  <si>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</si>
  <si>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</si>
  <si>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</si>
  <si>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</si>
  <si>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</si>
  <si>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</si>
  <si>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</si>
  <si>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</si>
  <si>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</si>
  <si>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</si>
  <si>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</si>
  <si>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</si>
  <si>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</si>
  <si>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</si>
  <si>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</si>
  <si>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</si>
  <si>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</si>
  <si>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</si>
  <si>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</si>
  <si>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</si>
  <si>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</si>
  <si>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</si>
  <si>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</si>
  <si>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</si>
  <si>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</si>
  <si>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</si>
  <si>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</si>
  <si>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</si>
  <si>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</si>
  <si>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</si>
  <si>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</si>
  <si>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</si>
  <si>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</si>
  <si>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</si>
  <si>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</si>
  <si>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</si>
  <si>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</si>
  <si>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</si>
  <si>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</si>
  <si>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</si>
  <si>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</si>
  <si>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</si>
  <si>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</si>
  <si>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</si>
  <si>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</si>
  <si>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</si>
  <si>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</si>
  <si>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</si>
  <si>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</si>
  <si>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</si>
  <si>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</si>
  <si>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</si>
  <si>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</si>
  <si>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</si>
  <si>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</si>
  <si>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</si>
  <si>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</si>
  <si>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</si>
  <si>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</si>
  <si>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</si>
  <si>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</si>
  <si>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</si>
  <si>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</si>
  <si>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</si>
  <si>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</si>
  <si>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</si>
  <si>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</si>
  <si>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</si>
  <si>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</si>
  <si>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</si>
  <si>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</si>
  <si>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</si>
  <si>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</si>
  <si>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</si>
  <si>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</si>
  <si>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</si>
  <si>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</si>
  <si>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</si>
  <si>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</si>
  <si>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</si>
  <si>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</si>
  <si>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</si>
  <si>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</si>
  <si>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</si>
  <si>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</si>
  <si>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</si>
  <si>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</si>
  <si>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</si>
  <si>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</si>
  <si>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</si>
  <si>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</si>
  <si>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</si>
  <si>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</si>
  <si>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</si>
  <si>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</si>
  <si>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</si>
  <si>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</si>
  <si>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</si>
  <si>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</si>
  <si>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</si>
  <si>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</si>
  <si>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</si>
  <si>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</si>
  <si>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</si>
  <si>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</si>
  <si>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</si>
  <si>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</si>
  <si>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</si>
  <si>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</si>
  <si>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</si>
  <si>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</si>
  <si>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</si>
  <si>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</si>
  <si>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</si>
  <si>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</si>
  <si>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</si>
  <si>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</si>
  <si>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</si>
  <si>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</si>
  <si>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</si>
  <si>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</si>
  <si>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</si>
  <si>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</si>
  <si>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</si>
  <si>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</si>
  <si>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</si>
  <si>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</si>
  <si>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</si>
  <si>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</si>
  <si>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</si>
  <si>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</si>
  <si>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</si>
  <si>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</si>
  <si>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</si>
  <si>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</si>
  <si>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</si>
  <si>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</si>
  <si>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</si>
  <si>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</si>
  <si>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</si>
  <si>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</si>
  <si>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</si>
  <si>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</si>
  <si>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</si>
  <si>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</si>
  <si>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</si>
  <si>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</si>
  <si>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</si>
  <si>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</si>
  <si>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</si>
  <si>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</si>
  <si>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</si>
  <si>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</si>
  <si>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</si>
  <si>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</si>
  <si>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</si>
  <si>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</si>
  <si>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</si>
  <si>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</si>
  <si>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</si>
  <si>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</si>
  <si>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</si>
  <si>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</si>
  <si>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</si>
  <si>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</si>
  <si>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</si>
  <si>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</si>
  <si>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</si>
  <si>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</si>
  <si>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</si>
  <si>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</si>
  <si>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</si>
  <si>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</si>
  <si>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</si>
  <si>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</si>
  <si>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</si>
  <si>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</si>
  <si>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</si>
  <si>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</si>
  <si>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</si>
  <si>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</si>
  <si>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</si>
  <si>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</si>
  <si>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</si>
  <si>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</si>
  <si>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</si>
  <si>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</si>
  <si>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</si>
  <si>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</si>
  <si>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</si>
  <si>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</si>
  <si>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</si>
  <si>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</si>
  <si>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</si>
  <si>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</si>
  <si>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</si>
  <si>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</si>
  <si>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</si>
  <si>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</si>
  <si>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</si>
  <si>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</si>
  <si>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</si>
  <si>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</si>
  <si>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</si>
  <si>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</si>
  <si>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</si>
  <si>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</si>
  <si>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</si>
  <si>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</si>
  <si>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</si>
  <si>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</si>
  <si>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</si>
  <si>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</si>
  <si>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</si>
  <si>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</si>
  <si>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</si>
  <si>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</si>
  <si>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</si>
  <si>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</si>
  <si>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</si>
  <si>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</si>
  <si>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</si>
  <si>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</si>
  <si>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</si>
  <si>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</si>
  <si>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</si>
  <si>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</si>
  <si>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</si>
  <si>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</si>
  <si>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</si>
  <si>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</si>
  <si>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</si>
  <si>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</si>
  <si>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</si>
  <si>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</si>
  <si>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</si>
  <si>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</si>
  <si>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</si>
  <si>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</si>
  <si>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</si>
  <si>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</si>
  <si>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</si>
  <si>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</si>
  <si>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</si>
  <si>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</si>
  <si>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</si>
  <si>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</si>
  <si>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</si>
  <si>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</si>
  <si>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</si>
  <si>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</si>
  <si>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</si>
  <si>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</si>
  <si>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</si>
  <si>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</si>
  <si>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</si>
  <si>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</si>
  <si>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</si>
  <si>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</si>
  <si>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</si>
  <si>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</si>
  <si>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</si>
  <si>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</si>
  <si>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</si>
  <si>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</si>
  <si>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</si>
  <si>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</si>
  <si>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</si>
  <si>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</si>
  <si>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</si>
  <si>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</si>
  <si>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</si>
  <si>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</si>
  <si>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</si>
  <si>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</si>
  <si>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</si>
  <si>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</si>
  <si>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</si>
  <si>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</si>
  <si>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</si>
  <si>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</si>
  <si>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</si>
  <si>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</si>
  <si>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</si>
  <si>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</si>
  <si>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</si>
  <si>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</si>
  <si>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</si>
  <si>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</si>
  <si>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</si>
  <si>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</si>
  <si>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</si>
  <si>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</si>
  <si>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</si>
  <si>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</si>
  <si>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</si>
  <si>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</si>
  <si>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</si>
  <si>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</si>
  <si>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</si>
  <si>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</si>
  <si>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</si>
  <si>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</si>
  <si>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</si>
  <si>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</si>
  <si>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</si>
  <si>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</si>
  <si>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</si>
  <si>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</si>
  <si>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</si>
  <si>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</si>
  <si>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</si>
  <si>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</si>
  <si>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</si>
  <si>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</si>
  <si>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</si>
  <si>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</si>
  <si>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</si>
  <si>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</si>
  <si>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</si>
  <si>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</si>
  <si>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</si>
  <si>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</si>
  <si>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</si>
  <si>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</si>
  <si>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</si>
  <si>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</si>
  <si>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</si>
  <si>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</si>
  <si>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</si>
  <si>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</si>
  <si>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</si>
  <si>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</si>
  <si>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</si>
  <si>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</si>
  <si>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</si>
  <si>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</si>
  <si>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</si>
  <si>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</si>
  <si>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</si>
  <si>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</si>
  <si>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</si>
  <si>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</si>
  <si>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</si>
  <si>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</si>
  <si>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</si>
  <si>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</si>
  <si>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</si>
  <si>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</si>
  <si>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</si>
  <si>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</si>
  <si>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</si>
  <si>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</si>
  <si>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</si>
  <si>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</si>
  <si>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</si>
  <si>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</si>
  <si>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</si>
  <si>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</si>
  <si>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</si>
  <si>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</si>
  <si>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</si>
  <si>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</si>
  <si>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</si>
  <si>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</si>
  <si>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</si>
  <si>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</si>
  <si>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</si>
  <si>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</si>
  <si>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</si>
  <si>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</si>
  <si>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</si>
  <si>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</si>
  <si>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</si>
  <si>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</si>
  <si>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</si>
  <si>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</si>
  <si>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</si>
  <si>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</si>
  <si>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</si>
  <si>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</si>
  <si>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</si>
  <si>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</si>
  <si>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</si>
  <si>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</si>
  <si>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</si>
  <si>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</si>
  <si>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</si>
  <si>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</si>
  <si>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</si>
  <si>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</si>
  <si>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</si>
  <si>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</si>
  <si>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</si>
  <si>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</si>
  <si>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</si>
  <si>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</si>
  <si>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</si>
  <si>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</si>
  <si>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</si>
  <si>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</si>
  <si>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</si>
  <si>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</si>
  <si>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</si>
  <si>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</si>
  <si>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</si>
  <si>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</si>
  <si>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</si>
  <si>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</si>
  <si>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</si>
  <si>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</si>
  <si>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</si>
  <si>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</si>
  <si>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</si>
  <si>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</si>
  <si>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</si>
  <si>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</si>
  <si>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</si>
  <si>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</si>
  <si>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</si>
  <si>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</si>
  <si>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</si>
  <si>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</si>
  <si>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</si>
  <si>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</si>
  <si>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</si>
  <si>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</si>
  <si>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</si>
  <si>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</si>
  <si>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</si>
  <si>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</si>
  <si>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</si>
  <si>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</si>
  <si>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</si>
  <si>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</si>
  <si>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</si>
  <si>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</si>
  <si>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</si>
  <si>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</si>
  <si>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</si>
  <si>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</si>
  <si>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</si>
  <si>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</si>
  <si>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</si>
  <si>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</si>
  <si>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</si>
  <si>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</si>
  <si>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</si>
  <si>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</si>
  <si>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</si>
  <si>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</si>
  <si>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</si>
  <si>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</si>
  <si>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</si>
  <si>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</si>
  <si>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</si>
  <si>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</si>
  <si>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</si>
  <si>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</si>
  <si>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</si>
  <si>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</si>
  <si>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</si>
  <si>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</si>
  <si>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</si>
  <si>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</si>
  <si>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</si>
  <si>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</si>
  <si>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</si>
  <si>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</si>
  <si>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</si>
  <si>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</si>
  <si>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</si>
  <si>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</si>
  <si>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</si>
  <si>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</si>
  <si>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</si>
  <si>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</si>
  <si>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</si>
  <si>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</si>
  <si>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</si>
  <si>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</si>
  <si>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</si>
  <si>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</si>
  <si>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</si>
  <si>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</si>
  <si>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</si>
  <si>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</si>
  <si>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</si>
  <si>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</si>
  <si>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</si>
  <si>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</si>
  <si>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</si>
  <si>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</si>
  <si>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</si>
  <si>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</si>
  <si>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</si>
  <si>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</si>
  <si>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</si>
  <si>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</si>
  <si>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</si>
  <si>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</si>
  <si>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</si>
  <si>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</si>
  <si>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</si>
  <si>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</si>
  <si>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</si>
  <si>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</si>
  <si>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</si>
  <si>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</si>
  <si>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</si>
  <si>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</si>
  <si>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</si>
  <si>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</si>
  <si>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</si>
  <si>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</si>
  <si>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</si>
  <si>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</si>
  <si>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</si>
  <si>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</si>
  <si>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</si>
  <si>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</si>
  <si>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</si>
  <si>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</si>
  <si>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</si>
  <si>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</si>
  <si>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</si>
  <si>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</si>
  <si>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</si>
  <si>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</si>
  <si>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</si>
  <si>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</si>
  <si>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</si>
  <si>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</si>
  <si>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</si>
  <si>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</si>
  <si>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</si>
  <si>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</si>
  <si>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</si>
  <si>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</si>
  <si>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</si>
  <si>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</si>
  <si>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</si>
  <si>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</si>
  <si>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</si>
  <si>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</si>
  <si>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</si>
  <si>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</si>
  <si>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</si>
  <si>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</si>
  <si>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</si>
  <si>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</si>
  <si>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</si>
  <si>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</si>
  <si>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</si>
  <si>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</si>
  <si>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</si>
  <si>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</si>
  <si>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</si>
  <si>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</si>
  <si>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</si>
  <si>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</si>
  <si>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</si>
  <si>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</si>
  <si>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</si>
  <si>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</si>
  <si>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</si>
  <si>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</si>
  <si>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</si>
  <si>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</si>
  <si>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</si>
  <si>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</si>
  <si>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</si>
  <si>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</si>
  <si>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</si>
  <si>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</si>
  <si>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</si>
  <si>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</si>
  <si>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</si>
  <si>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</si>
  <si>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</si>
  <si>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</si>
  <si>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</si>
  <si>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</si>
  <si>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</si>
  <si>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</si>
  <si>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</si>
  <si>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</si>
  <si>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</si>
  <si>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</si>
  <si>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</si>
  <si>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</si>
  <si>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</si>
  <si>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</si>
  <si>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</si>
  <si>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</si>
  <si>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</si>
  <si>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</si>
  <si>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</si>
  <si>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</si>
  <si>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</si>
  <si>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</si>
  <si>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</si>
  <si>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</si>
  <si>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</si>
  <si>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</si>
  <si>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</si>
  <si>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</si>
  <si>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</si>
  <si>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</si>
  <si>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</si>
  <si>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</si>
  <si>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</si>
  <si>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</si>
  <si>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</si>
  <si>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</si>
  <si>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</si>
  <si>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</si>
  <si>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</si>
  <si>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</si>
  <si>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</si>
  <si>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</si>
  <si>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</si>
  <si>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</si>
  <si>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</si>
  <si>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</si>
  <si>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</si>
  <si>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</si>
  <si>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</si>
  <si>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</si>
  <si>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</si>
  <si>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</si>
  <si>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</si>
  <si>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</si>
  <si>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</si>
  <si>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</si>
  <si>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</si>
  <si>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</si>
  <si>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</si>
  <si>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</si>
  <si>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</si>
  <si>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</si>
  <si>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</si>
  <si>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</si>
  <si>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</si>
  <si>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</si>
  <si>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</si>
  <si>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</si>
  <si>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</si>
  <si>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</si>
  <si>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</si>
  <si>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</si>
  <si>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</si>
  <si>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</si>
  <si>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</si>
  <si>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</si>
  <si>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</si>
  <si>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</si>
  <si>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</si>
  <si>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</si>
  <si>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</si>
  <si>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</si>
  <si>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</si>
  <si>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</si>
  <si>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</si>
  <si>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</si>
  <si>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</si>
  <si>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</si>
  <si>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</si>
  <si>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</si>
  <si>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</si>
  <si>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</si>
  <si>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</si>
  <si>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</si>
  <si>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</si>
  <si>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</si>
  <si>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</si>
  <si>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</si>
  <si>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</si>
  <si>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</si>
  <si>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</si>
  <si>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</si>
  <si>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</si>
  <si>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</si>
  <si>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</si>
  <si>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</si>
  <si>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</si>
  <si>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</si>
  <si>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</si>
  <si>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</si>
  <si>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</si>
  <si>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</si>
  <si>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</si>
  <si>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</si>
  <si>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</si>
  <si>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</si>
  <si>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</si>
  <si>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</si>
  <si>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</si>
  <si>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</si>
  <si>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</si>
  <si>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</si>
  <si>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</si>
  <si>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</si>
  <si>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</si>
  <si>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</si>
  <si>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</si>
  <si>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</si>
  <si>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</si>
  <si>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</si>
  <si>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</si>
  <si>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</si>
  <si>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</si>
  <si>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</si>
  <si>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</si>
  <si>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</si>
  <si>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</si>
  <si>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</si>
  <si>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</si>
  <si>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</si>
  <si>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</si>
  <si>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</si>
  <si>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</si>
  <si>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</si>
  <si>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</si>
  <si>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</si>
  <si>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</si>
  <si>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</si>
  <si>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</si>
  <si>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</si>
  <si>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</si>
  <si>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</si>
  <si>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</si>
  <si>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</si>
  <si>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</si>
  <si>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</si>
  <si>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</si>
  <si>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</si>
  <si>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</si>
  <si>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</si>
  <si>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</si>
  <si>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</si>
  <si>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</si>
  <si>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</si>
  <si>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</si>
  <si>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</si>
  <si>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</si>
  <si>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</si>
  <si>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</si>
  <si>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</si>
  <si>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</si>
  <si>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</si>
  <si>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</si>
  <si>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</si>
  <si>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</si>
  <si>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</si>
  <si>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</si>
  <si>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</si>
  <si>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</si>
  <si>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</si>
  <si>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</si>
  <si>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</si>
  <si>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</si>
  <si>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</si>
  <si>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</si>
  <si>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</si>
  <si>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</si>
  <si>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</si>
  <si>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</si>
  <si>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</si>
  <si>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</si>
  <si>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</si>
  <si>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</si>
  <si>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</si>
  <si>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</si>
  <si>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</si>
  <si>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</si>
  <si>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</si>
  <si>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</si>
  <si>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</si>
  <si>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</si>
  <si>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</si>
  <si>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</si>
  <si>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</si>
  <si>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</si>
  <si>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</si>
  <si>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</si>
  <si>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</si>
  <si>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</si>
  <si>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</si>
  <si>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</si>
  <si>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</si>
  <si>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</si>
  <si>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</si>
  <si>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</si>
  <si>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</si>
  <si>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</si>
  <si>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</si>
  <si>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</si>
  <si>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</si>
  <si>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</si>
  <si>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</si>
  <si>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</si>
  <si>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</si>
  <si>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</si>
  <si>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</si>
  <si>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</si>
  <si>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</si>
  <si>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</si>
  <si>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</si>
  <si>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</si>
  <si>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</si>
  <si>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</si>
  <si>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</si>
  <si>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</si>
  <si>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</si>
  <si>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</si>
  <si>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</si>
  <si>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</si>
  <si>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</si>
  <si>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</si>
  <si>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</si>
  <si>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</si>
  <si>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</si>
  <si>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</si>
  <si>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</si>
  <si>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</si>
  <si>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</si>
  <si>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</si>
  <si>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</si>
  <si>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</si>
  <si>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</si>
  <si>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</si>
  <si>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</si>
  <si>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</si>
  <si>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</si>
  <si>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</si>
  <si>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</si>
  <si>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</si>
  <si>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</si>
  <si>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</si>
  <si>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</si>
  <si>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</si>
  <si>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</si>
  <si>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</si>
  <si>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</si>
  <si>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</si>
  <si>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</si>
  <si>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</si>
  <si>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</si>
  <si>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</si>
  <si>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</si>
  <si>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</si>
  <si>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</si>
  <si>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</si>
  <si>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</si>
  <si>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</si>
  <si>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</si>
  <si>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</si>
  <si>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</si>
  <si>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</si>
  <si>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</si>
  <si>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</si>
  <si>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</si>
  <si>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</si>
  <si>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</si>
  <si>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</si>
  <si>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</si>
  <si>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</si>
  <si>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</si>
  <si>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</si>
  <si>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</si>
  <si>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</si>
  <si>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</si>
  <si>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</si>
  <si>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</si>
  <si>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</si>
  <si>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</si>
  <si>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</si>
  <si>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</si>
  <si>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</si>
  <si>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</si>
  <si>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</si>
  <si>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</si>
  <si>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</si>
  <si>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</si>
  <si>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</si>
  <si>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</si>
  <si>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</si>
  <si>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</si>
  <si>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</si>
  <si>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</si>
  <si>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</si>
  <si>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</si>
  <si>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</si>
  <si>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</si>
  <si>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</si>
  <si>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</si>
  <si>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</si>
  <si>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</si>
  <si>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</si>
  <si>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</si>
  <si>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</si>
  <si>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</si>
  <si>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</si>
  <si>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</si>
  <si>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</si>
  <si>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</si>
  <si>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</si>
  <si>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</si>
  <si>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</si>
  <si>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</si>
  <si>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</si>
  <si>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</si>
  <si>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</si>
  <si>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</si>
  <si>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</si>
  <si>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</si>
  <si>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</si>
  <si>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</si>
  <si>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</si>
  <si>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</si>
  <si>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</si>
  <si>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</si>
  <si>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</si>
  <si>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</si>
  <si>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</si>
  <si>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</si>
  <si>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</si>
  <si>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</si>
  <si>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</si>
  <si>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</si>
  <si>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</si>
  <si>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</si>
  <si>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</si>
  <si>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</si>
  <si>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</si>
  <si>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</si>
  <si>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</si>
  <si>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</si>
  <si>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</si>
  <si>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</si>
  <si>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</si>
  <si>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</si>
  <si>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</si>
  <si>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</si>
  <si>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</si>
  <si>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</si>
  <si>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</si>
  <si>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</si>
  <si>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</si>
  <si>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</si>
  <si>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</si>
  <si>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</si>
  <si>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</si>
  <si>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</si>
  <si>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</si>
  <si>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</si>
  <si>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</si>
  <si>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</si>
  <si>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</si>
  <si>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</si>
  <si>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</si>
  <si>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</si>
  <si>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</si>
  <si>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</si>
  <si>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</si>
  <si>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</si>
  <si>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</si>
  <si>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</si>
  <si>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</si>
  <si>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</si>
  <si>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</si>
  <si>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</si>
  <si>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</si>
  <si>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</si>
  <si>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</si>
  <si>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</si>
  <si>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</si>
  <si>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</si>
  <si>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</si>
  <si>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</si>
  <si>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</si>
  <si>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</si>
  <si>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</si>
  <si>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</si>
  <si>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</si>
  <si>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</si>
  <si>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</si>
  <si>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</si>
  <si>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</si>
  <si>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</si>
  <si>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</si>
  <si>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</si>
  <si>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</si>
  <si>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</si>
  <si>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</si>
  <si>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</si>
  <si>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</si>
  <si>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</si>
  <si>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</si>
  <si>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</si>
  <si>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</si>
  <si>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</si>
  <si>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</si>
  <si>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</si>
  <si>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</si>
  <si>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</si>
  <si>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</si>
  <si>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</si>
  <si>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</si>
  <si>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</si>
  <si>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</si>
  <si>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</si>
  <si>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</si>
  <si>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</si>
  <si>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</si>
  <si>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</si>
  <si>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</si>
  <si>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</si>
  <si>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</si>
  <si>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</si>
  <si>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</si>
  <si>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</si>
  <si>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</si>
  <si>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</si>
  <si>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</si>
  <si>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</si>
  <si>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</si>
  <si>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</si>
  <si>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</si>
  <si>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</si>
  <si>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</si>
  <si>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</si>
  <si>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</si>
  <si>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</si>
  <si>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</si>
  <si>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</si>
  <si>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</si>
  <si>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</si>
  <si>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</si>
  <si>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</si>
  <si>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</si>
  <si>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</si>
  <si>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</si>
  <si>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</si>
  <si>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</si>
  <si>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</si>
  <si>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</si>
  <si>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</si>
  <si>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</si>
  <si>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</si>
  <si>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</si>
  <si>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</si>
  <si>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</si>
  <si>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</si>
  <si>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</si>
  <si>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</si>
  <si>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</si>
  <si>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</si>
  <si>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</si>
  <si>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</si>
  <si>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</si>
  <si>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</si>
  <si>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</si>
  <si>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</si>
  <si>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</si>
  <si>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</si>
  <si>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</si>
  <si>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</si>
  <si>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</si>
  <si>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</si>
  <si>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</si>
  <si>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</si>
  <si>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</si>
  <si>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</si>
  <si>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</si>
  <si>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</si>
  <si>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</si>
  <si>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</si>
  <si>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</si>
  <si>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</si>
  <si>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</si>
  <si>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</si>
  <si>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</si>
  <si>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</si>
  <si>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</si>
  <si>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</si>
  <si>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</si>
  <si>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</si>
  <si>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</si>
  <si>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</si>
  <si>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</si>
  <si>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</si>
  <si>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</si>
  <si>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</si>
  <si>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</si>
  <si>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</si>
  <si>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</si>
  <si>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</si>
  <si>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</si>
  <si>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</si>
  <si>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</si>
  <si>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</si>
  <si>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</si>
  <si>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</si>
  <si>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</si>
  <si>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</si>
  <si>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</si>
  <si>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</si>
  <si>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</si>
  <si>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</si>
  <si>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</si>
  <si>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</si>
  <si>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</si>
  <si>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</si>
  <si>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</si>
  <si>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</si>
  <si>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</si>
  <si>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</si>
  <si>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</si>
  <si>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</si>
  <si>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</si>
  <si>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</si>
  <si>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</si>
  <si>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</si>
  <si>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</si>
  <si>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</si>
  <si>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</si>
  <si>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</si>
  <si>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</si>
  <si>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</si>
  <si>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</si>
  <si>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</si>
  <si>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</si>
  <si>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</si>
  <si>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</si>
  <si>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</si>
  <si>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</si>
  <si>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</si>
  <si>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</si>
  <si>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</si>
  <si>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</si>
  <si>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</si>
  <si>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</si>
  <si>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</si>
  <si>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</si>
  <si>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</si>
  <si>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</si>
  <si>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</si>
  <si>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</si>
  <si>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</si>
  <si>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</si>
  <si>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</si>
  <si>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</si>
  <si>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</si>
  <si>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</si>
  <si>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</si>
  <si>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</si>
  <si>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</si>
  <si>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</si>
  <si>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</si>
  <si>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</si>
  <si>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</si>
  <si>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</si>
  <si>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</si>
  <si>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</si>
  <si>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</si>
  <si>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</si>
  <si>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</si>
  <si>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</si>
  <si>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</si>
  <si>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</si>
  <si>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</si>
  <si>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</si>
  <si>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</si>
  <si>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</si>
  <si>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</si>
  <si>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</si>
  <si>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</si>
  <si>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</si>
  <si>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</si>
  <si>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</si>
  <si>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</si>
  <si>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</si>
  <si>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</si>
  <si>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</si>
  <si>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</si>
  <si>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</si>
  <si>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</si>
  <si>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</si>
  <si>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</si>
  <si>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</si>
  <si>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</si>
  <si>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</si>
  <si>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</si>
  <si>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</si>
  <si>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</si>
  <si>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</si>
  <si>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</si>
  <si>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</si>
  <si>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</si>
  <si>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</si>
  <si>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</si>
  <si>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</si>
  <si>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</si>
  <si>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</si>
  <si>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</si>
  <si>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</si>
  <si>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</si>
  <si>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</si>
  <si>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</si>
  <si>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</si>
  <si>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</si>
  <si>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</si>
  <si>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</si>
  <si>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</si>
  <si>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</si>
  <si>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</si>
  <si>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</si>
  <si>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</si>
  <si>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</si>
  <si>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</si>
  <si>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</si>
  <si>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</si>
  <si>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</si>
  <si>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</si>
  <si>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</si>
  <si>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</si>
  <si>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</si>
  <si>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</si>
  <si>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</si>
  <si>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</si>
  <si>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</si>
  <si>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</si>
  <si>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</si>
  <si>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</si>
  <si>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</si>
  <si>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</si>
  <si>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</si>
  <si>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</si>
  <si>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</si>
  <si>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</si>
  <si>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</si>
  <si>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</si>
  <si>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</si>
  <si>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</si>
  <si>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</si>
  <si>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</si>
  <si>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</si>
  <si>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</si>
  <si>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</si>
  <si>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</si>
  <si>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</si>
  <si>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</si>
  <si>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</si>
  <si>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</si>
  <si>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</si>
  <si>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</si>
  <si>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</si>
  <si>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</si>
  <si>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</si>
  <si>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</si>
  <si>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</si>
  <si>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</si>
  <si>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</si>
  <si>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</si>
  <si>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</si>
  <si>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</si>
  <si>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</si>
  <si>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</si>
  <si>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</si>
  <si>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</si>
  <si>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</si>
  <si>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</si>
  <si>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</si>
  <si>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</si>
  <si>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</si>
  <si>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</si>
  <si>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</si>
  <si>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</si>
  <si>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</si>
  <si>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</si>
  <si>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</si>
  <si>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</si>
  <si>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</si>
  <si>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</si>
  <si>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</si>
  <si>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</si>
  <si>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</si>
  <si>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</si>
  <si>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</si>
  <si>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</si>
  <si>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</si>
  <si>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</si>
  <si>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</si>
  <si>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</si>
  <si>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</si>
  <si>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</si>
  <si>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</si>
  <si>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</si>
  <si>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</si>
  <si>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</si>
  <si>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</si>
  <si>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</si>
  <si>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</si>
  <si>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</si>
  <si>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</si>
  <si>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</si>
  <si>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</si>
  <si>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</si>
  <si>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</si>
  <si>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</si>
  <si>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</si>
  <si>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</si>
  <si>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</si>
  <si>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</si>
  <si>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</si>
  <si>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</si>
  <si>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</si>
  <si>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</si>
  <si>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</si>
  <si>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</si>
  <si>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</si>
  <si>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</si>
  <si>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</si>
  <si>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</si>
  <si>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</si>
  <si>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</si>
  <si>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</si>
  <si>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</si>
  <si>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</si>
  <si>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</si>
  <si>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</si>
  <si>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</si>
  <si>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</si>
  <si>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</si>
  <si>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</si>
  <si>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</si>
  <si>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</si>
  <si>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</si>
  <si>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</si>
  <si>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</si>
  <si>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</si>
  <si>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</si>
  <si>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</si>
  <si>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</si>
  <si>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</si>
  <si>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</si>
  <si>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</si>
  <si>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</si>
  <si>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</si>
  <si>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</si>
  <si>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</si>
  <si>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</si>
  <si>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</si>
  <si>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</si>
  <si>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</si>
  <si>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</si>
  <si>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</si>
  <si>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</si>
  <si>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</si>
  <si>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</si>
  <si>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</si>
  <si>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</si>
  <si>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</si>
  <si>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</si>
  <si>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</si>
  <si>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</si>
  <si>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</si>
  <si>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</si>
  <si>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</si>
  <si>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</si>
  <si>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</si>
  <si>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</si>
  <si>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</si>
  <si>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</si>
  <si>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</si>
  <si>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</si>
  <si>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</si>
  <si>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</si>
  <si>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</si>
  <si>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</si>
  <si>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</si>
  <si>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</si>
  <si>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</si>
  <si>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</si>
  <si>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</si>
  <si>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</si>
  <si>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</si>
  <si>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</si>
  <si>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</si>
  <si>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</si>
  <si>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</si>
  <si>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</si>
  <si>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</si>
  <si>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</si>
  <si>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</si>
  <si>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</si>
  <si>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</si>
  <si>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</si>
  <si>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</si>
  <si>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</si>
  <si>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</si>
  <si>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</si>
  <si>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</si>
  <si>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</si>
  <si>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</si>
  <si>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</si>
  <si>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</si>
  <si>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</si>
  <si>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</si>
  <si>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</si>
  <si>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</si>
  <si>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</si>
  <si>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</si>
  <si>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</si>
  <si>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</si>
  <si>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</si>
  <si>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</si>
  <si>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</si>
  <si>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</si>
  <si>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</si>
  <si>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</si>
  <si>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</si>
  <si>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</si>
  <si>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</si>
  <si>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</si>
  <si>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</si>
  <si>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</si>
  <si>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</si>
  <si>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</si>
  <si>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</si>
  <si>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</si>
  <si>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</si>
  <si>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</si>
  <si>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</si>
  <si>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</si>
  <si>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</si>
  <si>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</si>
  <si>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</si>
  <si>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</si>
  <si>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</si>
  <si>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</si>
  <si>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</si>
  <si>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</si>
  <si>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</si>
  <si>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</si>
  <si>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</si>
  <si>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</si>
  <si>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</si>
  <si>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</si>
  <si>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</si>
  <si>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</si>
  <si>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</si>
  <si>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</si>
  <si>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</si>
  <si>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</si>
  <si>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</si>
  <si>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</si>
  <si>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</si>
  <si>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</si>
  <si>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</si>
  <si>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</si>
  <si>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</si>
  <si>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</si>
  <si>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</si>
  <si>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</si>
  <si>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</si>
  <si>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</si>
  <si>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</si>
  <si>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</si>
  <si>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</si>
  <si>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</si>
  <si>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</si>
  <si>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</si>
  <si>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</si>
  <si>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</si>
  <si>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</si>
  <si>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</si>
  <si>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</si>
  <si>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</si>
  <si>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</si>
  <si>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</si>
  <si>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</si>
  <si>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</si>
  <si>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</si>
  <si>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</si>
  <si>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</si>
  <si>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</si>
  <si>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</si>
  <si>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</si>
  <si>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</si>
  <si>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</si>
  <si>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</si>
  <si>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</si>
  <si>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</si>
  <si>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</si>
  <si>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</si>
  <si>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</si>
  <si>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</si>
  <si>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</si>
  <si>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</si>
  <si>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</si>
  <si>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</si>
  <si>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</si>
  <si>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</si>
  <si>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</si>
  <si>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</si>
  <si>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</si>
  <si>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</si>
  <si>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</si>
  <si>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</si>
  <si>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</si>
  <si>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</si>
  <si>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</si>
  <si>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</si>
  <si>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</si>
  <si>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</si>
  <si>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</si>
  <si>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</si>
  <si>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</si>
  <si>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</si>
  <si>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</si>
  <si>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</si>
  <si>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</si>
  <si>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</si>
  <si>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</si>
  <si>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</si>
  <si>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</si>
  <si>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</si>
  <si>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</si>
  <si>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</si>
  <si>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</si>
  <si>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</si>
  <si>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</si>
  <si>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</si>
  <si>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</si>
  <si>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</si>
  <si>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</si>
  <si>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</si>
  <si>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</si>
  <si>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</si>
  <si>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</si>
  <si>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</si>
  <si>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</si>
  <si>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</si>
  <si>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</si>
  <si>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</si>
  <si>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</si>
  <si>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</si>
  <si>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</si>
  <si>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</si>
  <si>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</si>
  <si>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</si>
  <si>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</si>
  <si>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</si>
  <si>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</si>
  <si>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</si>
  <si>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</si>
  <si>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</si>
  <si>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</si>
  <si>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</si>
  <si>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</si>
  <si>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</si>
  <si>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</si>
  <si>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</si>
  <si>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</si>
  <si>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</si>
  <si>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</si>
  <si>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</si>
  <si>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</si>
  <si>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</si>
  <si>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</si>
  <si>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</si>
  <si>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</si>
  <si>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</si>
  <si>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</si>
  <si>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</si>
  <si>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</si>
  <si>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</si>
  <si>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</si>
  <si>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</si>
  <si>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</si>
  <si>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</si>
  <si>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</si>
  <si>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</si>
  <si>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</si>
  <si>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</si>
  <si>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</si>
  <si>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</si>
  <si>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</si>
  <si>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</si>
  <si>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</si>
  <si>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</si>
  <si>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</si>
  <si>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</si>
  <si>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</si>
  <si>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</si>
  <si>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</si>
  <si>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</si>
  <si>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</si>
  <si>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</si>
  <si>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</si>
  <si>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</si>
  <si>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</si>
  <si>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</si>
  <si>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</si>
  <si>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</si>
  <si>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</si>
  <si>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</si>
  <si>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</si>
  <si>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</si>
  <si>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</si>
  <si>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</si>
  <si>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</si>
  <si>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</si>
  <si>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</si>
  <si>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</si>
  <si>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</si>
  <si>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</si>
  <si>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</si>
  <si>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</si>
  <si>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</si>
  <si>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</si>
  <si>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</si>
  <si>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</si>
  <si>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</si>
  <si>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</si>
  <si>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</si>
  <si>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</si>
  <si>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</si>
  <si>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</si>
  <si>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</si>
  <si>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</si>
  <si>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</si>
  <si>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</si>
  <si>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</si>
  <si>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</si>
  <si>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</si>
  <si>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</si>
  <si>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</si>
  <si>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</si>
  <si>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</si>
  <si>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</si>
  <si>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</si>
  <si>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</si>
  <si>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</si>
  <si>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</si>
  <si>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</si>
  <si>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</si>
  <si>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</si>
  <si>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</si>
  <si>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</si>
  <si>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</si>
  <si>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</si>
  <si>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</si>
  <si>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</si>
  <si>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</si>
  <si>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</si>
  <si>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</si>
  <si>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</si>
  <si>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</si>
  <si>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</si>
  <si>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</si>
  <si>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</si>
  <si>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</si>
  <si>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</si>
  <si>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</si>
  <si>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</si>
  <si>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</si>
  <si>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</si>
  <si>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</si>
  <si>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</si>
  <si>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</si>
  <si>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</si>
  <si>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</si>
  <si>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</si>
  <si>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</si>
  <si>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</si>
  <si>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</si>
  <si>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</si>
  <si>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</si>
  <si>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</si>
  <si>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</si>
  <si>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</si>
  <si>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</si>
  <si>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</si>
  <si>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</si>
  <si>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</si>
  <si>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</si>
  <si>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</si>
  <si>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</si>
  <si>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</si>
  <si>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</si>
  <si>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</si>
  <si>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</si>
  <si>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</si>
  <si>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</si>
  <si>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</si>
  <si>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</si>
  <si>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</si>
  <si>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</si>
  <si>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</si>
  <si>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</si>
  <si>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</si>
  <si>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</si>
  <si>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</si>
  <si>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</si>
  <si>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</si>
  <si>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</si>
  <si>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</si>
  <si>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</si>
  <si>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</si>
  <si>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</si>
  <si>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</si>
  <si>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</si>
  <si>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</si>
  <si>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</si>
  <si>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</si>
  <si>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</si>
  <si>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</si>
  <si>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</si>
  <si>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</si>
  <si>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</si>
  <si>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</si>
  <si>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</si>
  <si>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</si>
  <si>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</si>
  <si>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</si>
  <si>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</si>
  <si>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</si>
  <si>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</si>
  <si>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</si>
  <si>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</si>
  <si>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</si>
  <si>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</si>
  <si>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</si>
  <si>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</si>
  <si>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</si>
  <si>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</si>
  <si>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</si>
  <si>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</si>
  <si>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</si>
  <si>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</si>
  <si>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</si>
  <si>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</si>
  <si>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</si>
  <si>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</si>
  <si>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</si>
  <si>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</si>
  <si>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</si>
  <si>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</si>
  <si>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</si>
  <si>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</si>
  <si>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</si>
  <si>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</si>
  <si>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</si>
  <si>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</si>
  <si>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</si>
  <si>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</si>
  <si>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</si>
  <si>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</si>
  <si>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</si>
  <si>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</si>
  <si>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</si>
  <si>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</si>
  <si>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</si>
  <si>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</si>
  <si>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</si>
  <si>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</si>
  <si>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</si>
  <si>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</si>
  <si>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</si>
  <si>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</si>
  <si>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</si>
  <si>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</si>
  <si>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</si>
  <si>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</si>
  <si>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</si>
  <si>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</si>
  <si>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</si>
  <si>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</si>
  <si>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</si>
  <si>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</si>
  <si>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</si>
  <si>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</si>
  <si>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</si>
  <si>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</si>
  <si>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</si>
  <si>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</si>
  <si>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</si>
  <si>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</si>
  <si>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</si>
  <si>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</si>
  <si>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</si>
  <si>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</si>
  <si>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</si>
  <si>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</si>
  <si>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</si>
  <si>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</si>
  <si>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</si>
  <si>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</si>
  <si>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</si>
  <si>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</si>
  <si>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</si>
  <si>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</si>
  <si>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</si>
  <si>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</si>
  <si>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</si>
  <si>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</si>
  <si>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</si>
  <si>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</si>
  <si>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</si>
  <si>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</si>
  <si>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</si>
  <si>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</si>
  <si>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</si>
  <si>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</si>
  <si>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</si>
  <si>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</si>
  <si>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</si>
  <si>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</si>
  <si>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</si>
  <si>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</si>
  <si>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</si>
  <si>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</si>
  <si>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</si>
  <si>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</si>
  <si>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</si>
  <si>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</si>
  <si>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</si>
  <si>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</si>
  <si>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</si>
  <si>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</si>
  <si>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</si>
  <si>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</si>
  <si>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</si>
  <si>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</si>
  <si>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</si>
  <si>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</si>
  <si>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</si>
  <si>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</si>
  <si>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</si>
  <si>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</si>
  <si>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</si>
  <si>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</si>
  <si>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</si>
  <si>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</si>
  <si>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</si>
  <si>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</si>
  <si>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</si>
  <si>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</si>
  <si>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</si>
  <si>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</si>
  <si>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</si>
  <si>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</si>
  <si>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</si>
  <si>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</si>
  <si>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</si>
  <si>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</si>
  <si>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</si>
  <si>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</si>
  <si>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</si>
  <si>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</si>
  <si>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</si>
  <si>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</si>
  <si>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</si>
  <si>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</si>
  <si>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</si>
  <si>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</si>
  <si>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</si>
  <si>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</si>
  <si>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</si>
  <si>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</si>
  <si>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</si>
  <si>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</si>
  <si>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</si>
  <si>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</si>
  <si>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</si>
  <si>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</si>
  <si>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</si>
  <si>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</si>
  <si>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</si>
  <si>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</si>
  <si>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</si>
  <si>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</si>
  <si>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</si>
  <si>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</si>
  <si>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</si>
  <si>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</si>
  <si>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</si>
  <si>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</si>
  <si>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</si>
  <si>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</si>
  <si>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</si>
  <si>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</si>
  <si>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</si>
  <si>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</si>
  <si>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</si>
  <si>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</si>
  <si>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</si>
  <si>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</si>
  <si>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</si>
  <si>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</si>
  <si>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</si>
  <si>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</si>
  <si>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</si>
  <si>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</si>
  <si>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</si>
  <si>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</si>
  <si>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</si>
  <si>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</si>
  <si>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</si>
  <si>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</si>
  <si>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</si>
  <si>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</si>
  <si>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</si>
  <si>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</si>
  <si>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</si>
  <si>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</si>
  <si>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</si>
  <si>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</si>
  <si>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</si>
  <si>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</si>
  <si>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</si>
  <si>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</si>
  <si>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</si>
  <si>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</si>
  <si>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</si>
  <si>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</si>
  <si>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</si>
  <si>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</si>
  <si>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</si>
  <si>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</si>
  <si>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</si>
  <si>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</si>
  <si>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</si>
  <si>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</si>
  <si>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</si>
  <si>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</si>
  <si>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</si>
  <si>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</si>
  <si>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</si>
  <si>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</si>
  <si>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</si>
  <si>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</si>
  <si>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</si>
  <si>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</si>
  <si>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</si>
  <si>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</si>
  <si>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</si>
  <si>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</si>
  <si>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</si>
  <si>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</si>
  <si>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</si>
  <si>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</si>
  <si>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</si>
  <si>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</si>
  <si>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</si>
  <si>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</si>
  <si>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</si>
  <si>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</si>
  <si>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</si>
  <si>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</si>
  <si>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</si>
  <si>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</si>
  <si>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</si>
  <si>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</si>
  <si>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</si>
  <si>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</si>
  <si>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</si>
  <si>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</si>
  <si>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</si>
  <si>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</si>
  <si>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</si>
  <si>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</si>
  <si>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</si>
  <si>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</si>
  <si>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</si>
  <si>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</si>
  <si>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</si>
  <si>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</si>
  <si>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</si>
  <si>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</si>
  <si>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</si>
  <si>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</si>
  <si>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</si>
  <si>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</si>
  <si>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</si>
  <si>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</si>
  <si>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</si>
  <si>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</si>
  <si>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</si>
  <si>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</si>
  <si>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</si>
  <si>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</si>
  <si>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</si>
  <si>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</si>
  <si>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</si>
  <si>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</si>
  <si>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</si>
  <si>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</si>
  <si>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</si>
  <si>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</si>
  <si>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</si>
  <si>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</si>
  <si>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</si>
  <si>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</si>
  <si>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</si>
  <si>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</si>
  <si>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</si>
  <si>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</si>
  <si>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</si>
  <si>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</si>
  <si>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</si>
  <si>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</si>
  <si>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</si>
  <si>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</si>
  <si>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</si>
  <si>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</si>
  <si>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</si>
  <si>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</si>
  <si>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</si>
  <si>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</si>
  <si>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</si>
  <si>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</si>
  <si>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</si>
  <si>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</si>
  <si>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</si>
  <si>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</si>
  <si>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</si>
  <si>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</si>
  <si>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</si>
  <si>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</si>
  <si>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</si>
  <si>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</si>
  <si>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</si>
  <si>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</si>
  <si>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</si>
  <si>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</si>
  <si>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</si>
  <si>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</si>
  <si>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</si>
  <si>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</si>
  <si>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</si>
  <si>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</si>
  <si>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</si>
  <si>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</si>
  <si>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</si>
  <si>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</si>
  <si>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</si>
  <si>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</si>
  <si>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</si>
  <si>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</si>
  <si>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</si>
  <si>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</si>
  <si>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</si>
  <si>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</si>
  <si>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</si>
  <si>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</si>
  <si>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</si>
  <si>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</si>
  <si>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</si>
  <si>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</si>
  <si>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</si>
  <si>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</si>
  <si>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</si>
  <si>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</si>
  <si>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</si>
  <si>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</si>
  <si>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</si>
  <si>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</si>
  <si>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</si>
  <si>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</si>
  <si>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</si>
  <si>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</si>
  <si>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</si>
  <si>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</si>
  <si>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</si>
  <si>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</si>
  <si>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</si>
  <si>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</si>
  <si>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</si>
  <si>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</si>
  <si>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</si>
  <si>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</si>
  <si>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</si>
  <si>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</si>
  <si>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</si>
  <si>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</si>
  <si>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</si>
  <si>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</si>
  <si>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</si>
  <si>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</si>
  <si>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</si>
  <si>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</si>
  <si>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</si>
  <si>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</si>
  <si>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</si>
  <si>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</si>
  <si>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</si>
  <si>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</si>
  <si>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</si>
  <si>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</si>
  <si>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</si>
  <si>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</si>
  <si>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</si>
  <si>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</si>
  <si>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</si>
  <si>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</si>
  <si>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</si>
  <si>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</si>
  <si>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</si>
  <si>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</si>
  <si>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</si>
  <si>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</si>
  <si>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</si>
  <si>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</si>
  <si>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</si>
  <si>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</si>
  <si>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</si>
  <si>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</si>
  <si>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</si>
  <si>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</si>
  <si>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</si>
  <si>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</si>
  <si>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</si>
  <si>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</si>
  <si>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</si>
  <si>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</si>
  <si>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</si>
  <si>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</si>
  <si>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</si>
  <si>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</si>
  <si>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</si>
  <si>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</si>
  <si>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</si>
  <si>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</si>
  <si>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</si>
  <si>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</si>
  <si>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</si>
  <si>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</si>
  <si>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</si>
  <si>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</si>
  <si>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</si>
  <si>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</si>
  <si>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</si>
  <si>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</si>
  <si>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</si>
  <si>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</si>
  <si>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</si>
  <si>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</si>
  <si>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</si>
  <si>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</si>
  <si>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</si>
  <si>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</si>
  <si>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</si>
  <si>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</si>
  <si>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</si>
  <si>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</si>
  <si>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</si>
  <si>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</si>
  <si>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</si>
  <si>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</si>
  <si>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</si>
  <si>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</si>
  <si>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</si>
  <si>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</si>
  <si>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</si>
  <si>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</si>
  <si>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</si>
  <si>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</si>
  <si>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</si>
  <si>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</si>
  <si>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</si>
  <si>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</si>
  <si>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</si>
  <si>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</si>
  <si>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</si>
  <si>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</si>
  <si>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</si>
  <si>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</si>
  <si>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</si>
  <si>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</si>
  <si>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</si>
  <si>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</si>
  <si>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</si>
  <si>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</si>
  <si>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</si>
  <si>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</si>
  <si>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</si>
  <si>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</si>
  <si>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</si>
  <si>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</si>
  <si>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</si>
  <si>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</si>
  <si>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</si>
  <si>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</si>
  <si>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</si>
  <si>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</si>
  <si>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</si>
  <si>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</si>
  <si>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</si>
  <si>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</si>
  <si>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</si>
  <si>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</si>
  <si>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</si>
  <si>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</si>
  <si>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</si>
  <si>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</si>
  <si>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</si>
  <si>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</si>
  <si>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</si>
  <si>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</si>
  <si>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</si>
  <si>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</si>
  <si>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</si>
  <si>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</si>
  <si>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</si>
  <si>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</si>
  <si>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</si>
  <si>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</si>
  <si>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</si>
  <si>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</si>
  <si>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</si>
  <si>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</si>
  <si>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</si>
  <si>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</si>
  <si>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</si>
  <si>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</si>
  <si>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</si>
  <si>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</si>
  <si>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</si>
  <si>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</si>
  <si>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</si>
  <si>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</si>
  <si>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</si>
  <si>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</si>
  <si>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</si>
  <si>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</si>
  <si>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</si>
  <si>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</si>
  <si>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</si>
  <si>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</si>
  <si>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</si>
  <si>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</si>
  <si>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</si>
  <si>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</si>
  <si>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</si>
  <si>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</si>
  <si>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</si>
  <si>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</si>
  <si>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</si>
  <si>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</si>
  <si>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</si>
  <si>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</si>
  <si>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</si>
  <si>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</si>
  <si>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</si>
  <si>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</si>
  <si>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</si>
  <si>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</si>
  <si>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</si>
  <si>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</si>
  <si>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</si>
  <si>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</si>
  <si>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</si>
  <si>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</si>
  <si>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</si>
  <si>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</si>
  <si>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</si>
  <si>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</si>
  <si>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</si>
  <si>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</si>
  <si>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</si>
  <si>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</si>
  <si>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</si>
  <si>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</si>
  <si>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</si>
  <si>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</si>
  <si>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</si>
  <si>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</si>
  <si>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</si>
  <si>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</si>
  <si>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</si>
  <si>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</si>
  <si>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</si>
  <si>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</si>
  <si>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</si>
  <si>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</si>
  <si>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</si>
  <si>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</si>
  <si>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</si>
  <si>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</si>
  <si>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</si>
  <si>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</si>
  <si>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</si>
  <si>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</si>
  <si>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</si>
  <si>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</si>
  <si>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</si>
  <si>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</si>
  <si>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</si>
  <si>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</si>
  <si>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</si>
  <si>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</si>
  <si>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</si>
  <si>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</si>
  <si>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</si>
  <si>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</si>
  <si>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</si>
  <si>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</si>
  <si>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</si>
  <si>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</si>
  <si>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</si>
  <si>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</si>
  <si>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</si>
  <si>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</si>
  <si>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</si>
  <si>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</si>
  <si>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</si>
  <si>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</si>
  <si>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</si>
  <si>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</si>
  <si>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</si>
  <si>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</si>
  <si>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</si>
  <si>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</si>
  <si>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</si>
  <si>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</si>
  <si>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</si>
  <si>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</si>
  <si>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</si>
  <si>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</si>
  <si>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</si>
  <si>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</si>
  <si>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</si>
  <si>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</si>
  <si>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</si>
  <si>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</si>
  <si>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</si>
  <si>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</si>
  <si>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</si>
  <si>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</si>
  <si>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</si>
  <si>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</si>
  <si>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</si>
  <si>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</si>
  <si>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</si>
  <si>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</si>
  <si>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</si>
  <si>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</si>
  <si>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</si>
  <si>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</si>
  <si>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</si>
  <si>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</si>
  <si>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</si>
  <si>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</si>
  <si>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</si>
  <si>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</si>
  <si>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</si>
  <si>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</si>
  <si>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</si>
  <si>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</si>
  <si>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</si>
  <si>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</si>
  <si>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</si>
  <si>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</si>
  <si>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</si>
  <si>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</si>
  <si>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</si>
  <si>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</si>
  <si>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</si>
  <si>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</si>
  <si>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</si>
  <si>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</si>
  <si>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</si>
  <si>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</si>
  <si>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</si>
  <si>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</si>
  <si>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</si>
  <si>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</si>
  <si>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</si>
  <si>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</si>
  <si>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</si>
  <si>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</si>
  <si>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</si>
  <si>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</si>
  <si>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</si>
  <si>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</si>
  <si>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</si>
  <si>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</si>
  <si>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</si>
  <si>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</si>
  <si>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</si>
  <si>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</si>
  <si>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</si>
  <si>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</si>
  <si>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</si>
  <si>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</si>
  <si>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</si>
  <si>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</si>
  <si>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</si>
  <si>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</si>
  <si>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</si>
  <si>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</si>
  <si>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</si>
  <si>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</si>
  <si>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</si>
  <si>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</si>
  <si>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</si>
  <si>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</si>
  <si>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</si>
  <si>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</si>
  <si>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</si>
  <si>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</si>
  <si>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</si>
  <si>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</si>
  <si>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</si>
  <si>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</si>
  <si>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</si>
  <si>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</si>
  <si>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</si>
  <si>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</si>
  <si>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</si>
  <si>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</si>
  <si>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</si>
  <si>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</si>
  <si>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</si>
  <si>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</si>
  <si>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</si>
  <si>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</si>
  <si>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</si>
  <si>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</si>
  <si>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</si>
  <si>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</si>
  <si>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</si>
  <si>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</si>
  <si>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</si>
  <si>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</si>
  <si>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</si>
  <si>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</si>
  <si>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</si>
  <si>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</si>
  <si>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</si>
  <si>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</si>
  <si>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</si>
  <si>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</si>
  <si>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</si>
  <si>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</si>
  <si>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</si>
  <si>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</si>
  <si>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</si>
  <si>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</si>
  <si>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</si>
  <si>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</si>
  <si>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</si>
  <si>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</si>
  <si>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</si>
  <si>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</si>
  <si>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</si>
  <si>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</si>
  <si>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</si>
  <si>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</si>
  <si>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</si>
  <si>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</si>
  <si>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</si>
  <si>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</si>
  <si>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</si>
  <si>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</si>
  <si>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</si>
  <si>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</si>
  <si>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</si>
  <si>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</si>
  <si>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</si>
  <si>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</si>
  <si>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</si>
  <si>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</si>
  <si>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</si>
  <si>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</si>
  <si>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</si>
  <si>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</si>
  <si>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</si>
  <si>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</si>
  <si>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</si>
  <si>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</si>
  <si>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</si>
  <si>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</si>
  <si>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</si>
  <si>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</si>
  <si>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</si>
  <si>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</si>
  <si>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</si>
  <si>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</si>
  <si>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</si>
  <si>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</si>
  <si>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</si>
  <si>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</si>
  <si>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</si>
  <si>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</si>
  <si>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</si>
  <si>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</si>
  <si>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</si>
  <si>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</si>
  <si>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</si>
  <si>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</si>
  <si>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</si>
  <si>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</si>
  <si>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</si>
  <si>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</si>
  <si>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</si>
  <si>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</si>
  <si>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</si>
  <si>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</si>
  <si>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</si>
  <si>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</si>
  <si>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</si>
  <si>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</si>
  <si>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</si>
  <si>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</si>
  <si>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</si>
  <si>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</si>
  <si>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</si>
  <si>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</si>
  <si>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</si>
  <si>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</si>
  <si>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</si>
  <si>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</si>
  <si>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</si>
  <si>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</si>
  <si>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</si>
  <si>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</si>
  <si>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</si>
  <si>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</si>
  <si>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</si>
  <si>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</si>
  <si>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</si>
  <si>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</si>
  <si>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</si>
  <si>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</si>
  <si>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</si>
  <si>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</si>
  <si>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</si>
  <si>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</si>
  <si>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</si>
  <si>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</si>
  <si>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</si>
  <si>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</si>
  <si>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</si>
  <si>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</si>
  <si>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</si>
  <si>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</si>
  <si>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</si>
  <si>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</si>
  <si>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</si>
  <si>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</si>
  <si>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</si>
  <si>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</si>
  <si>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</si>
  <si>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</si>
  <si>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</si>
  <si>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</si>
  <si>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</si>
  <si>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</si>
  <si>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</si>
  <si>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</si>
  <si>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</si>
  <si>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</si>
  <si>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</si>
  <si>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</si>
  <si>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</si>
  <si>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</si>
  <si>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</si>
  <si>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</si>
  <si>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</si>
  <si>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</si>
  <si>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</si>
  <si>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</si>
  <si>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</si>
  <si>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</si>
  <si>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</si>
  <si>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</si>
  <si>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</si>
  <si>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</si>
  <si>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</si>
  <si>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</si>
  <si>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</si>
  <si>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</si>
  <si>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</si>
  <si>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</si>
  <si>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</si>
  <si>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</si>
  <si>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</si>
  <si>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</si>
  <si>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</si>
  <si>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</si>
  <si>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</si>
  <si>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</si>
  <si>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</si>
  <si>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</si>
  <si>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</si>
  <si>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</si>
  <si>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</si>
  <si>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</si>
  <si>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</si>
  <si>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</si>
  <si>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</si>
  <si>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</si>
  <si>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</si>
  <si>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</si>
  <si>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</si>
  <si>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</si>
  <si>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</si>
  <si>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</si>
  <si>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</si>
  <si>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</si>
  <si>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</si>
  <si>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</si>
  <si>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</si>
  <si>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</si>
  <si>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</si>
  <si>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</si>
  <si>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</si>
  <si>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</si>
  <si>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</si>
  <si>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</si>
  <si>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</si>
  <si>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</si>
  <si>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</si>
  <si>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</si>
  <si>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</si>
  <si>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</si>
  <si>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</si>
  <si>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</si>
  <si>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</si>
  <si>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</si>
  <si>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</si>
  <si>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</si>
  <si>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</si>
  <si>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</si>
  <si>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</si>
  <si>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</si>
  <si>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</si>
  <si>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</si>
  <si>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</si>
  <si>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</si>
  <si>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</si>
  <si>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</si>
  <si>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</si>
  <si>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</si>
  <si>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</si>
  <si>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</si>
  <si>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</si>
  <si>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</si>
  <si>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</si>
  <si>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</si>
  <si>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</si>
  <si>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</si>
  <si>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</si>
  <si>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</si>
  <si>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</si>
  <si>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</si>
  <si>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</si>
  <si>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</si>
  <si>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</si>
  <si>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</si>
  <si>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</si>
  <si>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</si>
  <si>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</si>
  <si>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</si>
  <si>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</si>
  <si>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</si>
  <si>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</si>
  <si>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</si>
  <si>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</si>
  <si>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</si>
  <si>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</si>
  <si>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</si>
  <si>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</si>
  <si>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</si>
  <si>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</si>
  <si>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</si>
  <si>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</si>
  <si>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</si>
  <si>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</si>
  <si>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</si>
  <si>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</si>
  <si>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</si>
  <si>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</si>
  <si>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</si>
  <si>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</si>
  <si>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</si>
  <si>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</si>
  <si>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</si>
  <si>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</si>
  <si>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</si>
  <si>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</si>
  <si>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</si>
  <si>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</si>
  <si>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</si>
  <si>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</si>
  <si>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</si>
  <si>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</si>
  <si>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</si>
  <si>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</si>
  <si>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</si>
  <si>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</si>
  <si>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</si>
  <si>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</si>
  <si>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</si>
  <si>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</si>
  <si>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</si>
  <si>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</si>
  <si>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</si>
  <si>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</si>
  <si>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</si>
  <si>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</si>
  <si>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</si>
  <si>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</si>
  <si>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</si>
  <si>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</si>
  <si>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</si>
  <si>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</si>
  <si>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</si>
  <si>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</si>
  <si>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</si>
  <si>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</si>
  <si>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</si>
  <si>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</si>
  <si>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</si>
  <si>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</si>
  <si>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</si>
  <si>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</si>
  <si>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</si>
  <si>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</si>
  <si>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</si>
  <si>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</si>
  <si>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</si>
  <si>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</si>
  <si>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</si>
  <si>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</si>
  <si>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</si>
  <si>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</si>
  <si>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</si>
  <si>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</si>
  <si>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</si>
  <si>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</si>
  <si>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</si>
  <si>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</si>
  <si>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</si>
  <si>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</si>
  <si>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</si>
  <si>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</si>
  <si>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</si>
  <si>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</si>
  <si>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</si>
  <si>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</si>
  <si>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</si>
  <si>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</si>
  <si>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</si>
  <si>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</si>
  <si>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</si>
  <si>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</si>
  <si>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</si>
  <si>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</si>
  <si>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</si>
  <si>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</si>
  <si>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</si>
  <si>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</si>
  <si>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</si>
  <si>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</si>
  <si>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</si>
  <si>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</si>
  <si>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</si>
  <si>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</si>
  <si>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</si>
  <si>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</si>
  <si>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</si>
  <si>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</si>
  <si>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</si>
  <si>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</si>
  <si>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</si>
  <si>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</si>
  <si>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</si>
  <si>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</si>
  <si>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</si>
  <si>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</si>
  <si>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</si>
  <si>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</si>
  <si>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</si>
  <si>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</si>
  <si>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</si>
  <si>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</si>
  <si>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</si>
  <si>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</si>
  <si>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</si>
  <si>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</si>
  <si>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</si>
  <si>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</si>
  <si>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</si>
  <si>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</si>
  <si>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</si>
  <si>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</si>
  <si>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</si>
  <si>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</si>
  <si>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</si>
  <si>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</si>
  <si>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</si>
  <si>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</si>
  <si>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</si>
  <si>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</si>
  <si>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</si>
  <si>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</si>
  <si>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</si>
  <si>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</si>
  <si>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</si>
  <si>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</si>
  <si>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</si>
  <si>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</si>
  <si>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</si>
  <si>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</si>
  <si>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</si>
  <si>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</si>
  <si>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</si>
  <si>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</si>
  <si>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</si>
  <si>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</si>
  <si>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</si>
  <si>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</si>
  <si>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</si>
  <si>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</si>
  <si>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</si>
  <si>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</si>
  <si>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</si>
  <si>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</si>
  <si>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</si>
  <si>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</si>
  <si>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</si>
  <si>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</si>
  <si>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</si>
  <si>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</si>
  <si>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</si>
  <si>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</si>
  <si>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</si>
  <si>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</si>
  <si>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</si>
  <si>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</si>
  <si>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</si>
  <si>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</si>
  <si>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</si>
  <si>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</si>
  <si>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</si>
  <si>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</si>
  <si>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</si>
  <si>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</si>
  <si>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</si>
  <si>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</si>
  <si>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</si>
  <si>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</si>
  <si>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</si>
  <si>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</si>
  <si>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</si>
  <si>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</si>
  <si>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</si>
  <si>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</si>
  <si>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</si>
  <si>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</si>
  <si>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</si>
  <si>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</si>
  <si>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</si>
  <si>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</si>
  <si>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</si>
  <si>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</si>
  <si>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</si>
  <si>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</si>
  <si>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</si>
  <si>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</si>
  <si>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</si>
  <si>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</si>
  <si>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</si>
  <si>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</si>
  <si>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</si>
  <si>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</si>
  <si>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</si>
  <si>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</si>
  <si>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</si>
  <si>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</si>
  <si>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</si>
  <si>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</si>
  <si>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</si>
  <si>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</si>
  <si>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</si>
  <si>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</si>
  <si>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</si>
  <si>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</si>
  <si>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</si>
  <si>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</si>
  <si>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</si>
  <si>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</si>
  <si>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</si>
  <si>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</si>
  <si>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</si>
  <si>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</si>
  <si>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</si>
  <si>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</si>
  <si>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</si>
  <si>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</si>
  <si>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</si>
  <si>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</si>
  <si>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</si>
  <si>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</si>
  <si>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</si>
  <si>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</si>
  <si>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</si>
  <si>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</si>
  <si>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</si>
  <si>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</si>
  <si>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</si>
  <si>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</si>
  <si>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</si>
  <si>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</si>
  <si>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</si>
  <si>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</si>
  <si>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</si>
  <si>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</si>
  <si>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</si>
  <si>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</si>
  <si>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</si>
  <si>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</si>
  <si>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</si>
  <si>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</si>
  <si>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</si>
  <si>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</si>
  <si>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</si>
  <si>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</si>
  <si>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</si>
  <si>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</si>
  <si>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</si>
  <si>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</si>
  <si>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</si>
  <si>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</si>
  <si>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</si>
  <si>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</si>
  <si>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</si>
  <si>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</si>
  <si>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</si>
  <si>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</si>
  <si>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</si>
  <si>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</si>
  <si>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</si>
  <si>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</si>
  <si>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</si>
  <si>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</si>
  <si>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</si>
  <si>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</si>
  <si>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</si>
  <si>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</si>
  <si>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</si>
  <si>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</si>
  <si>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</si>
  <si>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</si>
  <si>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</si>
  <si>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</si>
  <si>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</si>
  <si>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</si>
  <si>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</si>
  <si>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</si>
  <si>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</si>
  <si>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</si>
  <si>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</si>
  <si>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</si>
  <si>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</si>
  <si>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</si>
  <si>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</si>
  <si>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</si>
  <si>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</si>
  <si>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</si>
  <si>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</si>
  <si>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</si>
  <si>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</si>
  <si>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</si>
  <si>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</si>
  <si>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</si>
  <si>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</si>
  <si>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</si>
  <si>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</si>
  <si>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</si>
  <si>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</si>
  <si>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</si>
  <si>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</si>
  <si>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</si>
  <si>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</si>
  <si>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</si>
  <si>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</si>
  <si>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</si>
  <si>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</si>
  <si>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</si>
  <si>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</si>
  <si>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</si>
  <si>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</si>
  <si>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</si>
  <si>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</si>
  <si>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</si>
  <si>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</si>
  <si>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</si>
  <si>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</si>
  <si>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</si>
  <si>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</si>
  <si>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</si>
  <si>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</si>
  <si>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</si>
  <si>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</si>
  <si>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</si>
  <si>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</si>
  <si>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</si>
  <si>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</si>
  <si>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</si>
  <si>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</si>
  <si>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</si>
  <si>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</si>
  <si>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</si>
  <si>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</si>
  <si>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</si>
  <si>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</si>
  <si>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</si>
  <si>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</si>
  <si>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</si>
  <si>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</si>
  <si>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</si>
  <si>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</si>
  <si>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</si>
  <si>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</si>
  <si>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</si>
  <si>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</si>
  <si>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</si>
  <si>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</si>
  <si>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</si>
  <si>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</si>
  <si>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</si>
  <si>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</si>
  <si>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</si>
  <si>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</si>
  <si>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</si>
  <si>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</si>
  <si>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</si>
  <si>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</si>
  <si>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</si>
  <si>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</si>
  <si>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</si>
  <si>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</si>
  <si>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</si>
  <si>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</si>
  <si>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</si>
  <si>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</si>
  <si>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</si>
  <si>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</si>
  <si>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</si>
  <si>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</si>
  <si>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</si>
  <si>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</si>
  <si>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</si>
  <si>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</si>
  <si>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</si>
  <si>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</si>
  <si>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</si>
  <si>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</si>
  <si>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</si>
  <si>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</si>
  <si>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</si>
  <si>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</si>
  <si>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</si>
  <si>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</si>
  <si>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</si>
  <si>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</si>
  <si>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</si>
  <si>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</si>
  <si>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</si>
  <si>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</si>
  <si>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</si>
  <si>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</si>
  <si>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</si>
  <si>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</si>
  <si>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</si>
  <si>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</si>
  <si>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</si>
  <si>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</si>
  <si>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</si>
  <si>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</si>
  <si>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</si>
  <si>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</si>
  <si>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</si>
  <si>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</si>
  <si>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</si>
  <si>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</si>
  <si>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</si>
  <si>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</si>
  <si>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</si>
  <si>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</si>
  <si>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</si>
  <si>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</si>
  <si>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</si>
  <si>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</si>
  <si>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</si>
  <si>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</si>
  <si>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</si>
  <si>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</si>
  <si>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</si>
  <si>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</si>
  <si>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</si>
  <si>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</si>
  <si>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</si>
  <si>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</si>
  <si>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</si>
  <si>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</si>
  <si>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</si>
  <si>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</si>
  <si>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</si>
  <si>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</si>
  <si>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</si>
  <si>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</si>
  <si>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</si>
  <si>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</si>
  <si>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</si>
  <si>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</si>
  <si>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</si>
  <si>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</si>
  <si>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</si>
  <si>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</si>
  <si>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</si>
  <si>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</si>
  <si>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</si>
  <si>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</si>
  <si>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</si>
  <si>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</si>
  <si>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</si>
  <si>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</si>
  <si>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</si>
  <si>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</si>
  <si>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</si>
  <si>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</si>
  <si>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</si>
  <si>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</si>
  <si>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</si>
  <si>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</si>
  <si>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</si>
  <si>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</si>
  <si>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</si>
  <si>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</si>
  <si>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</si>
  <si>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</si>
  <si>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</si>
  <si>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</si>
  <si>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</si>
  <si>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</si>
  <si>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</si>
  <si>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</si>
  <si>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</si>
  <si>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</si>
  <si>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</si>
  <si>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</si>
  <si>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</si>
  <si>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</si>
  <si>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</si>
  <si>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</si>
  <si>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</si>
  <si>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</si>
  <si>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</si>
  <si>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</si>
  <si>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</si>
  <si>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</si>
  <si>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</si>
  <si>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</si>
  <si>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</si>
  <si>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</si>
  <si>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</si>
  <si>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</si>
  <si>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</si>
  <si>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</si>
  <si>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</si>
  <si>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</si>
  <si>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</si>
  <si>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</si>
  <si>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</si>
  <si>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</si>
  <si>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</si>
  <si>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</si>
  <si>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</si>
  <si>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</si>
  <si>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</si>
  <si>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</si>
  <si>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</si>
  <si>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</si>
  <si>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</si>
  <si>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</si>
  <si>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</si>
  <si>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</si>
  <si>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</si>
  <si>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</si>
  <si>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</si>
  <si>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</si>
  <si>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</si>
  <si>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</si>
  <si>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</si>
  <si>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</si>
  <si>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</si>
  <si>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</si>
  <si>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</si>
  <si>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</si>
  <si>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</si>
  <si>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</si>
  <si>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</si>
  <si>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</si>
  <si>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</si>
  <si>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</si>
  <si>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</si>
  <si>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</si>
  <si>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</si>
  <si>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</si>
  <si>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</si>
  <si>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</si>
  <si>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</si>
  <si>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</si>
  <si>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</si>
  <si>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</si>
  <si>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</si>
  <si>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</si>
  <si>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</si>
  <si>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</si>
  <si>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</si>
  <si>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</si>
  <si>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</si>
  <si>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</si>
  <si>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</si>
  <si>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</si>
  <si>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</si>
  <si>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</si>
  <si>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</si>
  <si>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</si>
  <si>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</si>
  <si>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</si>
  <si>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</si>
  <si>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</si>
  <si>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</si>
  <si>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</si>
  <si>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</si>
  <si>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</si>
  <si>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</si>
  <si>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</si>
  <si>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</si>
  <si>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</si>
  <si>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</si>
  <si>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</si>
  <si>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</si>
  <si>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</si>
  <si>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</si>
  <si>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</si>
  <si>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</si>
  <si>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</si>
  <si>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</si>
  <si>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</si>
  <si>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</si>
  <si>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</si>
  <si>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</si>
  <si>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</si>
  <si>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</si>
  <si>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</si>
  <si>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</si>
  <si>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</si>
  <si>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</si>
  <si>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</si>
  <si>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</si>
  <si>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</si>
  <si>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</si>
  <si>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</si>
  <si>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</si>
  <si>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</si>
  <si>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</si>
  <si>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</si>
  <si>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</si>
  <si>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</si>
  <si>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</si>
  <si>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</si>
  <si>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</si>
  <si>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</si>
  <si>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</si>
  <si>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</si>
  <si>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</si>
  <si>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</si>
  <si>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</si>
  <si>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</si>
  <si>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</si>
  <si>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</si>
  <si>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</si>
  <si>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</si>
  <si>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</si>
  <si>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</si>
  <si>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</si>
  <si>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</si>
  <si>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</si>
  <si>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</si>
  <si>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</si>
  <si>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</si>
  <si>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</si>
  <si>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</si>
  <si>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</si>
  <si>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</si>
  <si>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</si>
  <si>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</si>
  <si>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</si>
  <si>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</si>
  <si>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</si>
  <si>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</si>
  <si>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</si>
  <si>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</si>
  <si>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</si>
  <si>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</si>
  <si>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</si>
  <si>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</si>
  <si>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</si>
  <si>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</si>
  <si>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</si>
  <si>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</si>
  <si>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</si>
  <si>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</si>
  <si>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</si>
  <si>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</si>
  <si>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</si>
  <si>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</si>
  <si>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</si>
  <si>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</si>
  <si>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</si>
  <si>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</si>
  <si>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</si>
  <si>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</si>
  <si>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</si>
  <si>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</si>
  <si>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</si>
  <si>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</si>
  <si>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</si>
  <si>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</si>
  <si>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</si>
  <si>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</si>
  <si>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</si>
  <si>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</si>
  <si>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</si>
  <si>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</si>
  <si>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</si>
  <si>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</si>
  <si>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</si>
  <si>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</si>
  <si>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</si>
  <si>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</si>
  <si>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</si>
  <si>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</si>
  <si>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</si>
  <si>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</si>
  <si>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</si>
  <si>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</si>
  <si>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</si>
  <si>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</si>
  <si>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</si>
  <si>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</si>
  <si>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</si>
  <si>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</si>
  <si>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</si>
  <si>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</si>
  <si>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</si>
  <si>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</si>
  <si>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</si>
  <si>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</si>
  <si>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</si>
  <si>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</si>
  <si>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</si>
  <si>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</si>
  <si>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</si>
  <si>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</si>
  <si>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</si>
  <si>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</si>
  <si>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</si>
  <si>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</si>
  <si>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</si>
  <si>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</si>
  <si>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</si>
  <si>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</si>
  <si>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</si>
  <si>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</si>
  <si>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</si>
  <si>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</si>
  <si>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</si>
  <si>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</si>
  <si>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</si>
  <si>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</si>
  <si>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</si>
  <si>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</si>
  <si>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</si>
  <si>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</si>
  <si>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</si>
  <si>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</si>
  <si>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</si>
  <si>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</si>
  <si>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</si>
  <si>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</si>
  <si>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</si>
  <si>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</si>
  <si>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</si>
  <si>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</si>
  <si>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</si>
  <si>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</si>
  <si>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</si>
  <si>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</si>
  <si>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</si>
  <si>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</si>
  <si>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</si>
  <si>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</si>
  <si>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</si>
  <si>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</si>
  <si>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</si>
  <si>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</si>
  <si>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</si>
  <si>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</si>
  <si>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</si>
  <si>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</si>
  <si>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</si>
  <si>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</si>
  <si>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</si>
  <si>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</si>
  <si>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</si>
  <si>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</si>
  <si>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</si>
  <si>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</si>
  <si>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</si>
  <si>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</si>
  <si>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</si>
  <si>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</si>
  <si>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</si>
  <si>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</si>
  <si>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</si>
  <si>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</si>
  <si>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</si>
  <si>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</si>
  <si>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</si>
  <si>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</si>
  <si>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</si>
  <si>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</si>
  <si>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</si>
  <si>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</si>
  <si>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</si>
  <si>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</si>
  <si>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</si>
  <si>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</si>
  <si>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</si>
  <si>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</si>
  <si>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</si>
  <si>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</si>
  <si>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</si>
  <si>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</si>
  <si>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</si>
  <si>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</si>
  <si>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</si>
  <si>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</si>
  <si>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</si>
  <si>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</si>
  <si>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</si>
  <si>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</si>
  <si>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</si>
  <si>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</si>
  <si>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</si>
  <si>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</si>
  <si>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</si>
  <si>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</si>
  <si>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</si>
  <si>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</si>
  <si>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</si>
  <si>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</si>
  <si>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</si>
  <si>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</si>
  <si>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</si>
  <si>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</si>
  <si>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</si>
  <si>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</si>
  <si>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</si>
  <si>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</si>
  <si>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</si>
  <si>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</si>
  <si>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</si>
  <si>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</si>
  <si>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</si>
  <si>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</si>
  <si>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</si>
  <si>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</si>
  <si>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</si>
  <si>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</si>
  <si>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</si>
  <si>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</si>
  <si>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</si>
  <si>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</si>
  <si>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</si>
  <si>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</si>
  <si>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</si>
  <si>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</si>
  <si>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</si>
  <si>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</si>
  <si>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</si>
  <si>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</si>
  <si>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</si>
  <si>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</si>
  <si>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</si>
  <si>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</si>
  <si>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</si>
  <si>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</si>
  <si>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</si>
  <si>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</si>
  <si>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</si>
  <si>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</si>
  <si>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</si>
  <si>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</si>
  <si>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</si>
  <si>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</si>
  <si>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</si>
  <si>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</si>
  <si>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</si>
  <si>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</si>
  <si>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</si>
  <si>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</si>
  <si>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</si>
  <si>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</si>
  <si>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</si>
  <si>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</si>
  <si>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</si>
  <si>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</si>
  <si>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</si>
  <si>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</si>
  <si>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</si>
  <si>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</si>
  <si>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</si>
  <si>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</si>
  <si>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</si>
  <si>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</si>
  <si>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</si>
  <si>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</si>
  <si>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</si>
  <si>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</si>
  <si>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</si>
  <si>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</si>
  <si>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</si>
  <si>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</si>
  <si>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</si>
  <si>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</si>
  <si>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</si>
  <si>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</si>
  <si>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</si>
  <si>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</si>
  <si>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</si>
  <si>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</si>
  <si>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</si>
  <si>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</si>
  <si>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</si>
  <si>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</si>
  <si>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</si>
  <si>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</si>
  <si>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</si>
  <si>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</si>
  <si>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</si>
  <si>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</si>
  <si>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</si>
  <si>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</si>
  <si>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</si>
  <si>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</si>
  <si>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</si>
  <si>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</si>
  <si>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</si>
  <si>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</si>
  <si>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</si>
  <si>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</si>
  <si>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</si>
  <si>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</si>
  <si>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</si>
  <si>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</si>
  <si>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</si>
  <si>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</si>
  <si>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</si>
  <si>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</si>
  <si>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</si>
  <si>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</si>
  <si>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</si>
  <si>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</si>
  <si>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</si>
  <si>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</si>
  <si>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</si>
  <si>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</si>
  <si>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</si>
  <si>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</si>
  <si>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</si>
  <si>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</si>
  <si>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</si>
  <si>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</si>
  <si>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</si>
  <si>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</si>
  <si>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</si>
  <si>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</si>
  <si>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</si>
  <si>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</si>
  <si>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</si>
  <si>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</si>
  <si>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</si>
  <si>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</si>
  <si>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</si>
  <si>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</si>
  <si>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</si>
  <si>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</si>
  <si>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</si>
  <si>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</si>
  <si>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</si>
  <si>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</si>
  <si>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</si>
  <si>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</si>
  <si>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</si>
  <si>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</si>
  <si>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</si>
  <si>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</si>
  <si>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</si>
  <si>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</si>
  <si>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</si>
  <si>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</si>
  <si>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</si>
  <si>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</si>
  <si>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</si>
  <si>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</si>
  <si>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</si>
  <si>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</si>
  <si>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</si>
  <si>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</si>
  <si>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</si>
  <si>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</si>
  <si>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</si>
  <si>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</si>
  <si>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</si>
  <si>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</si>
  <si>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</si>
  <si>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</si>
  <si>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</si>
  <si>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</si>
  <si>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</si>
  <si>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</si>
  <si>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</si>
  <si>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</si>
  <si>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</si>
  <si>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</si>
  <si>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</si>
  <si>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</si>
  <si>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</si>
  <si>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</si>
  <si>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</si>
  <si>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</si>
  <si>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</si>
  <si>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</si>
  <si>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</si>
  <si>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</si>
  <si>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</si>
  <si>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</si>
  <si>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</si>
  <si>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</si>
  <si>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</si>
  <si>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</si>
  <si>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</si>
  <si>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</si>
  <si>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</si>
  <si>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</si>
  <si>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</si>
  <si>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</si>
  <si>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</si>
  <si>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</si>
  <si>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</si>
  <si>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</si>
  <si>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</si>
  <si>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</si>
  <si>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</si>
  <si>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</si>
  <si>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</si>
  <si>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</si>
  <si>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</si>
  <si>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</si>
  <si>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</si>
  <si>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</si>
  <si>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</si>
  <si>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</si>
  <si>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</si>
  <si>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</si>
  <si>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</si>
  <si>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</si>
  <si>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</si>
  <si>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</si>
  <si>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</si>
  <si>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</si>
  <si>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</si>
  <si>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</si>
  <si>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</si>
  <si>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</si>
  <si>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</si>
  <si>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</si>
  <si>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</si>
  <si>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</si>
  <si>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</si>
  <si>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</si>
  <si>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</si>
  <si>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</si>
  <si>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</si>
  <si>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</si>
  <si>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</si>
  <si>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</si>
  <si>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</si>
  <si>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</si>
  <si>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</si>
  <si>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</si>
  <si>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</si>
  <si>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</si>
  <si>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</si>
  <si>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</si>
  <si>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</si>
  <si>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</si>
  <si>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</si>
  <si>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</si>
  <si>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</si>
  <si>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</si>
  <si>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</si>
  <si>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</si>
  <si>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</si>
  <si>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</si>
  <si>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</si>
  <si>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</si>
  <si>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</si>
  <si>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</si>
  <si>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</si>
  <si>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</si>
  <si>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</si>
  <si>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</si>
  <si>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</si>
  <si>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</si>
  <si>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</si>
  <si>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</si>
  <si>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</si>
  <si>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</si>
  <si>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</si>
  <si>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</si>
  <si>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</si>
  <si>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</si>
  <si>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</si>
  <si>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</si>
  <si>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</si>
  <si>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</si>
  <si>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</si>
  <si>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</si>
  <si>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</si>
  <si>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</si>
  <si>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</si>
  <si>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</si>
  <si>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</si>
  <si>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</si>
  <si>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</si>
  <si>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</si>
  <si>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</si>
  <si>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</si>
  <si>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</si>
  <si>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</si>
  <si>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</si>
  <si>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</si>
  <si>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</si>
  <si>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</si>
  <si>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</si>
  <si>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</si>
  <si>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</si>
  <si>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</si>
  <si>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</si>
  <si>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</si>
  <si>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</si>
  <si>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</si>
  <si>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</si>
  <si>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</si>
  <si>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</si>
  <si>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</si>
  <si>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</si>
  <si>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</si>
  <si>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</si>
  <si>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</si>
  <si>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</si>
  <si>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</si>
  <si>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</si>
  <si>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</si>
  <si>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</si>
  <si>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</si>
  <si>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</si>
  <si>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</si>
  <si>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</si>
  <si>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</si>
  <si>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</si>
  <si>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</si>
  <si>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</si>
  <si>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</si>
  <si>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</si>
  <si>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</si>
  <si>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</si>
  <si>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</si>
  <si>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</si>
  <si>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</si>
  <si>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</si>
  <si>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</si>
  <si>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</si>
  <si>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</si>
  <si>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</si>
  <si>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</si>
  <si>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</si>
  <si>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</si>
  <si>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</si>
  <si>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</si>
  <si>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</si>
  <si>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</si>
  <si>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</si>
  <si>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</si>
  <si>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</si>
  <si>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</si>
  <si>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</si>
  <si>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</si>
  <si>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</si>
  <si>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</si>
  <si>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</si>
  <si>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</si>
  <si>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</si>
  <si>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</si>
  <si>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</si>
  <si>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</si>
  <si>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</si>
  <si>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</si>
  <si>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</si>
  <si>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</si>
  <si>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</si>
  <si>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</si>
  <si>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</si>
  <si>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</si>
  <si>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</si>
  <si>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</si>
  <si>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</si>
  <si>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</si>
  <si>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</si>
  <si>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</si>
  <si>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</si>
  <si>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</si>
  <si>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</si>
  <si>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</si>
  <si>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</si>
  <si>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</si>
  <si>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</si>
  <si>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</si>
  <si>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</si>
  <si>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</si>
  <si>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</si>
  <si>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</si>
  <si>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</si>
  <si>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</si>
  <si>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</si>
  <si>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</si>
  <si>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</si>
  <si>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</si>
  <si>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</si>
  <si>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</si>
  <si>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</si>
  <si>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</si>
  <si>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</si>
  <si>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</si>
  <si>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</si>
  <si>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</si>
  <si>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</si>
  <si>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</si>
  <si>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</si>
  <si>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</si>
  <si>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</si>
  <si>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</si>
  <si>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</si>
  <si>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</si>
  <si>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</si>
  <si>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</si>
  <si>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</si>
  <si>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</si>
  <si>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</si>
  <si>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</si>
  <si>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</si>
  <si>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</si>
  <si>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</si>
  <si>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</si>
  <si>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</si>
  <si>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</si>
  <si>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</si>
  <si>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</si>
  <si>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</si>
  <si>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</si>
  <si>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</si>
  <si>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</si>
  <si>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</si>
  <si>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</si>
  <si>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</si>
  <si>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</si>
  <si>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</si>
  <si>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</si>
  <si>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</si>
  <si>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</si>
  <si>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</si>
  <si>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</si>
  <si>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</si>
  <si>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</si>
  <si>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</si>
  <si>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</si>
  <si>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</si>
  <si>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</si>
  <si>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</si>
  <si>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</si>
  <si>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</si>
  <si>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</si>
  <si>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</si>
  <si>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</si>
  <si>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</si>
  <si>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</si>
  <si>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</si>
  <si>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</si>
  <si>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</si>
  <si>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</si>
  <si>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</si>
  <si>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</si>
  <si>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</si>
  <si>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</si>
  <si>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</si>
  <si>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</si>
  <si>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</si>
  <si>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</si>
  <si>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</si>
  <si>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</si>
  <si>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</si>
  <si>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</si>
  <si>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</si>
  <si>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</si>
  <si>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</si>
  <si>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</si>
  <si>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</si>
  <si>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</si>
  <si>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</si>
  <si>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</si>
  <si>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</si>
  <si>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</si>
  <si>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</si>
  <si>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</si>
  <si>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</si>
  <si>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</si>
  <si>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</si>
  <si>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</si>
  <si>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</si>
  <si>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</si>
  <si>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</si>
  <si>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</si>
  <si>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</si>
  <si>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</si>
  <si>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</si>
  <si>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</si>
  <si>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</si>
  <si>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</si>
  <si>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</si>
  <si>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</si>
  <si>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</si>
  <si>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</si>
  <si>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</si>
  <si>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</si>
  <si>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</si>
  <si>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</si>
  <si>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</si>
  <si>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</si>
  <si>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</si>
  <si>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</si>
  <si>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</si>
  <si>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</si>
  <si>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</si>
  <si>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</si>
  <si>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</si>
  <si>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</si>
  <si>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</si>
  <si>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</si>
  <si>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</si>
  <si>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</si>
  <si>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</si>
  <si>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</si>
  <si>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</si>
  <si>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</si>
  <si>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</si>
  <si>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</si>
  <si>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</si>
  <si>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</si>
  <si>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</si>
  <si>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</si>
  <si>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</si>
  <si>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</si>
  <si>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</si>
  <si>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</si>
  <si>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</si>
  <si>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</si>
  <si>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</si>
  <si>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</si>
  <si>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</si>
  <si>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</si>
  <si>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</si>
  <si>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</si>
  <si>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</si>
  <si>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</si>
  <si>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</si>
  <si>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</si>
  <si>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</si>
  <si>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</si>
  <si>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</si>
  <si>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</si>
  <si>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</si>
  <si>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</si>
  <si>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</si>
  <si>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</si>
  <si>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</si>
  <si>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</si>
  <si>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</si>
  <si>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</si>
  <si>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</si>
  <si>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</si>
  <si>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</si>
  <si>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</si>
  <si>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</si>
  <si>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</si>
  <si>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</si>
  <si>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</si>
  <si>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</si>
  <si>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</si>
  <si>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</si>
  <si>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</si>
  <si>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</si>
  <si>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</si>
  <si>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</si>
  <si>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</si>
  <si>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</si>
  <si>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</si>
  <si>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</si>
  <si>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</si>
  <si>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</si>
  <si>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</si>
  <si>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</si>
  <si>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</si>
  <si>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</si>
  <si>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</si>
  <si>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</si>
  <si>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</si>
  <si>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</si>
  <si>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</si>
  <si>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</si>
  <si>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</si>
  <si>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</si>
  <si>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</si>
  <si>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</si>
  <si>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</si>
  <si>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</si>
  <si>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</si>
  <si>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</si>
  <si>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</si>
  <si>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</si>
  <si>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</si>
  <si>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</si>
  <si>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</si>
  <si>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</si>
  <si>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</si>
  <si>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</si>
  <si>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</si>
  <si>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</si>
  <si>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</si>
  <si>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</si>
  <si>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</si>
  <si>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</si>
  <si>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</si>
  <si>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</si>
  <si>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</si>
  <si>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</si>
  <si>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</si>
  <si>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</si>
  <si>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</si>
  <si>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</si>
  <si>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</si>
  <si>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</si>
  <si>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</si>
  <si>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</si>
  <si>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</si>
  <si>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</si>
  <si>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</si>
  <si>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</si>
  <si>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</si>
  <si>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</si>
  <si>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</si>
  <si>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</si>
  <si>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</si>
  <si>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</si>
  <si>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</si>
  <si>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</si>
  <si>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</si>
  <si>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</si>
  <si>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</si>
  <si>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</si>
  <si>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</si>
  <si>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</si>
  <si>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</si>
  <si>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</si>
  <si>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</si>
  <si>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</si>
  <si>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</si>
  <si>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</si>
  <si>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</si>
  <si>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</si>
  <si>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</si>
  <si>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</si>
  <si>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</si>
  <si>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</si>
  <si>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</si>
  <si>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</si>
  <si>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</si>
  <si>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</si>
  <si>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</si>
  <si>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</si>
  <si>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</si>
  <si>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</si>
  <si>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</si>
  <si>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</si>
  <si>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</si>
  <si>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</si>
  <si>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</si>
  <si>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</si>
  <si>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</si>
  <si>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</si>
  <si>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</si>
  <si>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</si>
  <si>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</si>
  <si>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</si>
  <si>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</si>
  <si>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</si>
  <si>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</si>
  <si>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</si>
  <si>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</si>
  <si>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</si>
  <si>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</si>
  <si>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</si>
  <si>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</si>
  <si>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</si>
  <si>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</si>
  <si>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</si>
  <si>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</si>
  <si>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</si>
  <si>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</si>
  <si>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</si>
  <si>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</si>
  <si>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</si>
  <si>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</si>
  <si>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</si>
  <si>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</si>
  <si>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</si>
  <si>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</si>
  <si>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</si>
  <si>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</si>
  <si>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</si>
  <si>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</si>
  <si>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</si>
  <si>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</si>
  <si>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</si>
  <si>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</si>
  <si>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</si>
  <si>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</si>
  <si>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</si>
  <si>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</si>
  <si>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</si>
  <si>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</si>
  <si>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</si>
  <si>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</si>
  <si>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</si>
  <si>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</si>
  <si>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</si>
  <si>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</si>
  <si>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</si>
  <si>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</si>
  <si>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</si>
  <si>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</si>
  <si>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</si>
  <si>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</si>
  <si>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</si>
  <si>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</si>
  <si>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</si>
  <si>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</si>
  <si>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</si>
  <si>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</si>
  <si>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</si>
  <si>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</si>
  <si>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</si>
  <si>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</si>
  <si>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</si>
  <si>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</si>
  <si>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</si>
  <si>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</si>
  <si>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</si>
  <si>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</si>
  <si>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</si>
  <si>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</si>
  <si>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</si>
  <si>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</si>
  <si>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</si>
  <si>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</si>
  <si>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</si>
  <si>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</si>
  <si>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</si>
  <si>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</si>
  <si>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</si>
  <si>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</si>
  <si>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</si>
  <si>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</si>
  <si>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</si>
  <si>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</si>
  <si>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</si>
  <si>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</si>
  <si>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</si>
  <si>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</si>
  <si>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</si>
  <si>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</si>
  <si>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</si>
  <si>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</si>
  <si>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</si>
  <si>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</si>
  <si>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</si>
  <si>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</si>
  <si>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</si>
  <si>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</si>
  <si>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</si>
  <si>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</si>
  <si>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</si>
  <si>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</si>
  <si>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</si>
  <si>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</si>
  <si>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</si>
  <si>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</si>
  <si>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</si>
  <si>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</si>
  <si>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</si>
  <si>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</si>
  <si>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</si>
  <si>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</si>
  <si>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</si>
  <si>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</si>
  <si>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</si>
  <si>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</si>
  <si>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</si>
  <si>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</si>
  <si>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</si>
  <si>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</si>
  <si>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</si>
  <si>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</si>
  <si>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</si>
  <si>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</si>
  <si>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</si>
  <si>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</si>
  <si>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</si>
  <si>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</si>
  <si>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</si>
  <si>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</si>
  <si>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</si>
  <si>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</si>
  <si>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</si>
  <si>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</si>
  <si>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</si>
  <si>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</si>
  <si>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</si>
  <si>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</si>
  <si>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</si>
  <si>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</si>
  <si>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</si>
  <si>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</si>
  <si>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</si>
  <si>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</si>
  <si>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</si>
  <si>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</si>
  <si>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</si>
  <si>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</si>
  <si>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</si>
  <si>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</si>
  <si>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</si>
  <si>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</si>
  <si>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</si>
  <si>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</si>
  <si>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</si>
  <si>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</si>
  <si>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</si>
  <si>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</si>
  <si>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</si>
  <si>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</si>
  <si>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</si>
  <si>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</si>
  <si>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</si>
  <si>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</si>
  <si>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</si>
  <si>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</si>
  <si>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</si>
  <si>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</si>
  <si>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</si>
  <si>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</si>
  <si>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</si>
  <si>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</si>
  <si>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</si>
  <si>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</si>
  <si>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</si>
  <si>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</si>
  <si>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</si>
  <si>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</si>
  <si>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</si>
  <si>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</si>
  <si>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</si>
  <si>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</si>
  <si>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</si>
  <si>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</si>
  <si>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</si>
  <si>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</si>
  <si>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</si>
  <si>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</si>
  <si>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</si>
  <si>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</si>
  <si>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</si>
  <si>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</si>
  <si>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</si>
  <si>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</si>
  <si>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</si>
  <si>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</si>
  <si>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</si>
  <si>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</si>
  <si>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</si>
  <si>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</si>
  <si>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</si>
  <si>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</si>
  <si>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</si>
  <si>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</si>
  <si>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</si>
  <si>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</si>
  <si>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</si>
  <si>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</si>
  <si>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</si>
  <si>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</si>
  <si>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</si>
  <si>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</si>
  <si>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</si>
  <si>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</si>
  <si>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</si>
  <si>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</si>
  <si>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</si>
  <si>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</si>
  <si>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</si>
  <si>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</si>
  <si>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</si>
  <si>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</si>
  <si>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</si>
  <si>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</si>
  <si>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</si>
  <si>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</si>
  <si>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</si>
  <si>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</si>
  <si>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</si>
  <si>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</si>
  <si>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</si>
  <si>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</si>
  <si>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</si>
  <si>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</si>
  <si>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</si>
  <si>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</si>
  <si>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</si>
  <si>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</si>
  <si>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</si>
  <si>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</si>
  <si>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</si>
  <si>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</si>
  <si>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</si>
  <si>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</si>
  <si>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</si>
  <si>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</si>
  <si>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</si>
  <si>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</si>
  <si>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</si>
  <si>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</si>
  <si>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</si>
  <si>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</si>
  <si>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</si>
  <si>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</si>
  <si>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</si>
  <si>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</si>
  <si>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</si>
  <si>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</si>
  <si>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</si>
  <si>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</si>
  <si>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</si>
  <si>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</si>
  <si>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</si>
  <si>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</si>
  <si>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</si>
  <si>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</si>
  <si>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</si>
  <si>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</si>
  <si>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</si>
  <si>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</si>
  <si>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</si>
  <si>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</si>
  <si>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</si>
  <si>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</si>
  <si>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</si>
  <si>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</si>
  <si>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</si>
  <si>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</si>
  <si>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</si>
  <si>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</si>
  <si>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</si>
  <si>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</si>
  <si>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</si>
  <si>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</si>
  <si>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</si>
  <si>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</si>
  <si>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</si>
  <si>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</si>
  <si>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</si>
  <si>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</si>
  <si>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</si>
  <si>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</si>
  <si>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</si>
  <si>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</si>
  <si>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</si>
  <si>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</si>
  <si>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</si>
  <si>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</si>
  <si>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</si>
  <si>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</si>
  <si>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</si>
  <si>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</si>
  <si>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</si>
  <si>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</si>
  <si>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</si>
  <si>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</si>
  <si>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</si>
  <si>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</si>
  <si>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</si>
  <si>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</si>
  <si>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</si>
  <si>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</si>
  <si>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</si>
  <si>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</si>
  <si>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</si>
  <si>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</si>
  <si>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</si>
  <si>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</si>
  <si>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</si>
  <si>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</si>
  <si>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</si>
  <si>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</si>
  <si>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</si>
  <si>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</si>
  <si>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</si>
  <si>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</si>
  <si>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</si>
  <si>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</si>
  <si>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</si>
  <si>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</si>
  <si>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</si>
  <si>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</si>
  <si>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</si>
  <si>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</si>
  <si>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</si>
  <si>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</si>
  <si>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</si>
  <si>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</si>
  <si>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</si>
  <si>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</si>
  <si>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</si>
  <si>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</si>
  <si>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</si>
  <si>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</si>
  <si>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</si>
  <si>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</si>
  <si>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</si>
  <si>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</si>
  <si>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</si>
  <si>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</si>
  <si>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</si>
  <si>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</si>
  <si>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</si>
  <si>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</si>
  <si>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</si>
  <si>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</si>
  <si>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</si>
  <si>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</si>
  <si>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</si>
  <si>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</si>
  <si>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</si>
  <si>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</si>
  <si>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</si>
  <si>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</si>
  <si>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</si>
  <si>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</si>
  <si>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</si>
  <si>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</si>
  <si>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</si>
  <si>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</si>
  <si>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</si>
  <si>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</si>
  <si>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</si>
  <si>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</si>
  <si>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</si>
  <si>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</si>
  <si>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</si>
  <si>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</si>
  <si>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</si>
  <si>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</si>
  <si>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</si>
  <si>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</si>
  <si>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</si>
  <si>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</si>
  <si>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</si>
  <si>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</si>
  <si>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</si>
  <si>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</si>
  <si>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</si>
  <si>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</si>
  <si>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</si>
  <si>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</si>
  <si>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</si>
  <si>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</si>
  <si>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</si>
  <si>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</si>
  <si>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</si>
  <si>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</si>
  <si>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</si>
  <si>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</si>
  <si>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</si>
  <si>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</si>
  <si>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</si>
  <si>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</si>
  <si>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</si>
  <si>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</si>
  <si>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</si>
  <si>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</si>
  <si>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</si>
  <si>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</si>
  <si>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</si>
  <si>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</si>
  <si>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</si>
  <si>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</si>
  <si>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</si>
  <si>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</si>
  <si>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</si>
  <si>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</si>
  <si>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</si>
  <si>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</si>
  <si>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</si>
  <si>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</si>
  <si>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</si>
  <si>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</si>
  <si>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</si>
  <si>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</si>
  <si>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</si>
  <si>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</si>
  <si>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</si>
  <si>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</si>
  <si>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</si>
  <si>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</si>
  <si>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</si>
  <si>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</si>
  <si>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</si>
  <si>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</si>
  <si>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</si>
  <si>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</si>
  <si>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</si>
  <si>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</si>
  <si>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</si>
  <si>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</si>
  <si>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</si>
  <si>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</si>
  <si>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</si>
  <si>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</si>
  <si>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</si>
  <si>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</si>
  <si>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</si>
  <si>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</si>
  <si>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</si>
  <si>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</si>
  <si>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</si>
  <si>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</si>
  <si>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</si>
  <si>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</si>
  <si>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</si>
  <si>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</si>
  <si>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</si>
  <si>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</si>
  <si>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</si>
  <si>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</si>
  <si>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</si>
  <si>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</si>
  <si>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</si>
  <si>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</si>
  <si>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</si>
  <si>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</si>
  <si>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</si>
  <si>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</si>
  <si>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</si>
  <si>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</si>
  <si>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</si>
  <si>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</si>
  <si>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</si>
  <si>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</si>
  <si>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</si>
  <si>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</si>
  <si>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</si>
  <si>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</si>
  <si>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</si>
  <si>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</si>
  <si>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</si>
  <si>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</si>
  <si>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</si>
  <si>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</si>
  <si>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</si>
  <si>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</si>
  <si>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</si>
  <si>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</si>
  <si>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</si>
  <si>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</si>
  <si>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</si>
  <si>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</si>
  <si>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</si>
  <si>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</si>
  <si>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</si>
  <si>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</si>
  <si>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</si>
  <si>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</si>
  <si>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</si>
  <si>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</si>
  <si>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</si>
  <si>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</si>
  <si>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</si>
  <si>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</si>
  <si>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</si>
  <si>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</si>
  <si>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</si>
  <si>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</si>
  <si>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</si>
  <si>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</si>
  <si>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</si>
  <si>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</si>
  <si>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</si>
  <si>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</si>
  <si>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</si>
  <si>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</si>
  <si>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</si>
  <si>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</si>
  <si>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</si>
  <si>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</si>
  <si>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</si>
  <si>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</si>
  <si>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</si>
  <si>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</si>
  <si>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</si>
  <si>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</si>
  <si>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</si>
  <si>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</si>
  <si>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</si>
  <si>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</si>
  <si>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</si>
  <si>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</si>
  <si>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</si>
  <si>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</si>
  <si>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</si>
  <si>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</si>
  <si>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</si>
  <si>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</si>
  <si>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</si>
  <si>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</si>
  <si>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</si>
  <si>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</si>
  <si>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</si>
  <si>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</si>
  <si>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</si>
  <si>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</si>
  <si>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</si>
  <si>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</si>
  <si>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</si>
  <si>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</si>
  <si>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</si>
  <si>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</si>
  <si>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</si>
  <si>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</si>
  <si>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</si>
  <si>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</si>
  <si>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</si>
  <si>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</si>
  <si>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</si>
  <si>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</si>
  <si>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</si>
  <si>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</si>
  <si>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</si>
  <si>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</si>
  <si>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</si>
  <si>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</si>
  <si>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</si>
  <si>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</si>
  <si>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</si>
  <si>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</si>
  <si>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</si>
  <si>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</si>
  <si>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</si>
  <si>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</si>
  <si>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</si>
  <si>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</si>
  <si>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</si>
  <si>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</si>
  <si>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</si>
  <si>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</si>
  <si>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</si>
  <si>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</si>
  <si>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</si>
  <si>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</si>
  <si>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</si>
  <si>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</si>
  <si>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</si>
  <si>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</si>
  <si>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</si>
  <si>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</si>
  <si>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</si>
  <si>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</si>
  <si>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</si>
  <si>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</si>
  <si>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</si>
  <si>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</si>
  <si>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</si>
  <si>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</si>
  <si>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</si>
  <si>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</si>
  <si>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</si>
  <si>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</si>
  <si>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</si>
  <si>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</si>
  <si>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</si>
  <si>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</si>
  <si>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</si>
  <si>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</si>
  <si>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</si>
  <si>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</si>
  <si>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</si>
  <si>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</si>
  <si>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</si>
  <si>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</si>
  <si>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</si>
  <si>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</si>
  <si>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</si>
  <si>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</si>
  <si>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</si>
  <si>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</si>
  <si>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</si>
  <si>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</si>
  <si>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</si>
  <si>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</si>
  <si>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</si>
  <si>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</si>
  <si>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</si>
  <si>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</si>
  <si>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</si>
  <si>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</si>
  <si>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</si>
  <si>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</si>
  <si>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</si>
  <si>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</si>
  <si>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</si>
  <si>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</si>
  <si>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</si>
  <si>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</si>
  <si>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</si>
  <si>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</si>
  <si>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</si>
  <si>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</si>
  <si>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</si>
  <si>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</si>
  <si>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</si>
  <si>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</si>
  <si>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</si>
  <si>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</si>
  <si>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</si>
  <si>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</si>
  <si>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</si>
  <si>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</si>
  <si>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</si>
  <si>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</si>
  <si>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</si>
  <si>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</si>
  <si>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</si>
  <si>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</si>
  <si>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</si>
  <si>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</si>
  <si>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</si>
  <si>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</si>
  <si>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</si>
  <si>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</si>
  <si>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</si>
  <si>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</si>
  <si>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</si>
  <si>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</si>
  <si>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</si>
  <si>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</si>
  <si>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</si>
  <si>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</si>
  <si>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</si>
  <si>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</si>
  <si>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</si>
  <si>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</si>
  <si>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</si>
  <si>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</si>
  <si>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</si>
  <si>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</si>
  <si>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</si>
  <si>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</si>
  <si>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</si>
  <si>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</si>
  <si>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</si>
  <si>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</si>
  <si>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</si>
  <si>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</si>
  <si>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</si>
  <si>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</si>
  <si>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</si>
  <si>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</si>
  <si>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</si>
  <si>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</si>
  <si>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</si>
  <si>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</si>
  <si>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</si>
  <si>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</si>
  <si>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</si>
  <si>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</si>
  <si>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</si>
  <si>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</si>
  <si>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</si>
  <si>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</si>
  <si>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</si>
  <si>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</si>
  <si>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</si>
  <si>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</si>
  <si>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</si>
  <si>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</si>
  <si>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</si>
  <si>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</si>
  <si>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</si>
  <si>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</si>
  <si>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</si>
  <si>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</si>
  <si>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</si>
  <si>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</si>
  <si>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</si>
  <si>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</si>
  <si>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</si>
  <si>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</si>
  <si>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</si>
  <si>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</si>
  <si>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</si>
  <si>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</si>
  <si>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</si>
  <si>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</si>
  <si>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</si>
  <si>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</si>
  <si>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</si>
  <si>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</si>
  <si>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</si>
  <si>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</si>
  <si>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</si>
  <si>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</si>
  <si>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</si>
  <si>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</si>
  <si>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</si>
  <si>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</si>
  <si>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</si>
  <si>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</si>
  <si>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</si>
  <si>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</si>
  <si>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</si>
  <si>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</si>
  <si>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</si>
  <si>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</si>
  <si>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</si>
  <si>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</si>
  <si>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</si>
  <si>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</si>
  <si>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</si>
  <si>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</si>
  <si>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</si>
  <si>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</si>
  <si>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</si>
  <si>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</si>
  <si>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</si>
  <si>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</si>
  <si>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</si>
  <si>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</si>
  <si>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</si>
  <si>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</si>
  <si>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</si>
  <si>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</si>
  <si>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</si>
  <si>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</si>
  <si>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</si>
  <si>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</si>
  <si>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</si>
  <si>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</si>
  <si>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</si>
  <si>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</si>
  <si>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</si>
  <si>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</si>
  <si>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</si>
  <si>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</si>
  <si>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</si>
  <si>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</si>
  <si>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</si>
  <si>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</si>
  <si>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</si>
  <si>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</si>
  <si>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</si>
  <si>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</si>
  <si>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</si>
  <si>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</si>
  <si>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</si>
  <si>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</si>
  <si>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</si>
  <si>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</si>
  <si>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</si>
  <si>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</si>
  <si>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</si>
  <si>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</si>
  <si>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</si>
  <si>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</si>
  <si>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</si>
  <si>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</si>
  <si>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</si>
  <si>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</si>
  <si>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</si>
  <si>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</si>
  <si>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</si>
  <si>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</si>
  <si>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</si>
  <si>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</si>
  <si>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</si>
  <si>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</si>
  <si>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</si>
  <si>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</si>
  <si>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</si>
  <si>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</si>
  <si>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</si>
  <si>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</si>
  <si>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</si>
  <si>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</si>
  <si>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</si>
  <si>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</si>
  <si>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</si>
  <si>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</si>
  <si>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</si>
  <si>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</si>
  <si>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</si>
  <si>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</si>
  <si>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</si>
  <si>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</si>
  <si>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</si>
  <si>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</si>
  <si>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</si>
  <si>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</si>
  <si>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</si>
  <si>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</si>
  <si>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</si>
  <si>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</si>
  <si>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</si>
  <si>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</si>
  <si>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</si>
  <si>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</si>
  <si>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</si>
  <si>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</si>
  <si>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</si>
  <si>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</si>
  <si>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</si>
  <si>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</si>
  <si>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</si>
  <si>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</si>
  <si>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</si>
  <si>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</si>
  <si>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</si>
  <si>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</si>
  <si>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</si>
  <si>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</si>
  <si>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</si>
  <si>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</si>
  <si>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</si>
  <si>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</si>
  <si>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</si>
  <si>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</si>
  <si>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</si>
  <si>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</si>
  <si>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</si>
  <si>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</si>
  <si>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</si>
  <si>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</si>
  <si>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</si>
  <si>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</si>
  <si>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</si>
  <si>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</si>
  <si>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</si>
  <si>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</si>
  <si>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</si>
  <si>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</si>
  <si>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</si>
  <si>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</si>
  <si>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</si>
  <si>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</si>
  <si>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</si>
  <si>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</si>
  <si>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</si>
  <si>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</si>
  <si>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</si>
  <si>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</si>
  <si>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</si>
  <si>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</si>
  <si>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</si>
  <si>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</si>
  <si>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</si>
  <si>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</si>
  <si>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</si>
  <si>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</si>
  <si>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</si>
  <si>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</si>
  <si>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</si>
  <si>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</si>
  <si>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</si>
  <si>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</si>
  <si>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</si>
  <si>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</si>
  <si>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</si>
  <si>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</si>
  <si>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</si>
  <si>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</si>
  <si>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</si>
  <si>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</si>
  <si>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</si>
  <si>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</si>
  <si>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</si>
  <si>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</si>
  <si>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</si>
  <si>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</si>
  <si>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</si>
  <si>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</si>
  <si>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</si>
  <si>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</si>
  <si>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</si>
  <si>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</si>
  <si>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</si>
  <si>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</si>
  <si>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</si>
  <si>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</si>
  <si>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</si>
  <si>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</si>
  <si>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</si>
  <si>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</si>
  <si>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</si>
  <si>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</si>
  <si>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</si>
  <si>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</si>
  <si>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</si>
  <si>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</si>
  <si>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</si>
  <si>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</si>
  <si>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</si>
  <si>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</si>
  <si>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</si>
  <si>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</si>
  <si>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</si>
  <si>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</si>
  <si>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</si>
  <si>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</si>
  <si>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</si>
  <si>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</si>
  <si>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</si>
  <si>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</si>
  <si>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</si>
  <si>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</si>
  <si>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</si>
  <si>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</si>
  <si>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</si>
  <si>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</si>
  <si>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</si>
  <si>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</si>
  <si>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</si>
  <si>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</si>
  <si>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</si>
  <si>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</si>
  <si>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</si>
  <si>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</si>
  <si>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</si>
  <si>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</si>
  <si>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</si>
  <si>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</si>
  <si>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</si>
  <si>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</si>
  <si>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</si>
  <si>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</si>
  <si>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</si>
  <si>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</si>
  <si>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</si>
  <si>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</si>
  <si>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</si>
  <si>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</si>
  <si>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</si>
  <si>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</si>
  <si>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</si>
  <si>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</si>
  <si>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</si>
  <si>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</si>
  <si>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</si>
  <si>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</si>
  <si>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</si>
  <si>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</si>
  <si>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</si>
  <si>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</si>
  <si>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</si>
  <si>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</si>
  <si>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</si>
  <si>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</si>
  <si>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</si>
  <si>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</si>
  <si>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</si>
  <si>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</si>
  <si>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</si>
  <si>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</si>
  <si>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</si>
  <si>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</si>
  <si>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</si>
  <si>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</si>
  <si>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</si>
  <si>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</si>
  <si>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</si>
  <si>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</si>
  <si>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</si>
  <si>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</si>
  <si>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</si>
  <si>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</si>
  <si>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</si>
  <si>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</si>
  <si>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</si>
  <si>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</si>
  <si>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</si>
  <si>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</si>
  <si>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</si>
  <si>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</si>
  <si>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</si>
  <si>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</si>
  <si>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</si>
  <si>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</si>
  <si>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</si>
  <si>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</si>
  <si>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</si>
  <si>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</si>
  <si>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</si>
  <si>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</si>
  <si>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</si>
  <si>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</si>
  <si>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</si>
  <si>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</si>
  <si>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</si>
  <si>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</si>
  <si>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</si>
  <si>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</si>
  <si>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</si>
  <si>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</si>
  <si>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</si>
  <si>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</si>
  <si>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</si>
  <si>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</si>
  <si>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</si>
  <si>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</si>
  <si>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</si>
  <si>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</si>
  <si>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</si>
  <si>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</si>
  <si>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</si>
  <si>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</si>
  <si>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</si>
  <si>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</si>
  <si>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</si>
  <si>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</si>
  <si>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</si>
  <si>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</si>
  <si>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</si>
  <si>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</si>
  <si>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</si>
  <si>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</si>
  <si>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</si>
  <si>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</si>
  <si>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</si>
  <si>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</si>
  <si>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</si>
  <si>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</si>
  <si>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</si>
  <si>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</si>
  <si>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</si>
  <si>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</si>
  <si>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</si>
  <si>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</si>
  <si>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</si>
  <si>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</si>
  <si>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</si>
  <si>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</si>
  <si>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</si>
  <si>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</si>
  <si>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</si>
  <si>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</si>
  <si>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</si>
  <si>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</si>
  <si>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</si>
  <si>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</si>
  <si>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</si>
  <si>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</si>
  <si>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</si>
  <si>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</si>
  <si>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</si>
  <si>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</si>
  <si>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</si>
  <si>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</si>
  <si>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</si>
  <si>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</si>
  <si>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</si>
  <si>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</si>
  <si>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</si>
  <si>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</si>
  <si>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</si>
  <si>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</si>
  <si>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</si>
  <si>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</si>
  <si>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</si>
  <si>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</si>
  <si>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</si>
  <si>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</si>
  <si>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</si>
  <si>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</si>
  <si>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</si>
  <si>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</si>
  <si>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</si>
  <si>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</si>
  <si>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</si>
  <si>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</si>
  <si>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</si>
  <si>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</si>
  <si>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</si>
  <si>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</si>
  <si>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</si>
  <si>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</si>
  <si>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</si>
  <si>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</si>
  <si>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</si>
  <si>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</si>
  <si>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</si>
  <si>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</si>
  <si>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</si>
  <si>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</si>
  <si>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</si>
  <si>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</si>
  <si>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</si>
  <si>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</si>
  <si>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</si>
  <si>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</si>
  <si>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</si>
  <si>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</si>
  <si>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</si>
  <si>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</si>
  <si>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</si>
  <si>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</si>
  <si>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</si>
  <si>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</si>
  <si>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</si>
  <si>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</si>
  <si>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</si>
  <si>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</si>
  <si>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</si>
  <si>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</si>
  <si>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</si>
  <si>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</si>
  <si>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</si>
  <si>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</si>
  <si>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</si>
  <si>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</si>
  <si>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</si>
  <si>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</si>
  <si>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</si>
  <si>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</si>
  <si>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</si>
  <si>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</si>
  <si>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</si>
  <si>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</si>
  <si>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</si>
  <si>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</si>
  <si>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</si>
  <si>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</si>
  <si>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</si>
  <si>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</si>
  <si>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</si>
  <si>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</si>
  <si>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</si>
  <si>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</si>
  <si>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</si>
  <si>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</si>
  <si>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</si>
  <si>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</si>
  <si>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</si>
  <si>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</si>
  <si>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</si>
  <si>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</si>
  <si>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</si>
  <si>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</si>
  <si>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</si>
  <si>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</si>
  <si>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</si>
  <si>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</si>
  <si>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</si>
  <si>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</si>
  <si>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</si>
  <si>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</si>
  <si>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</si>
  <si>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</si>
  <si>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</si>
  <si>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</si>
  <si>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</si>
  <si>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</si>
  <si>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</si>
  <si>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</si>
  <si>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</si>
  <si>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</si>
  <si>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</si>
  <si>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</si>
  <si>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</si>
  <si>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</si>
  <si>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</si>
  <si>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</si>
  <si>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</si>
  <si>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</si>
  <si>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</si>
  <si>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</si>
  <si>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</si>
  <si>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</si>
  <si>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</si>
  <si>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</si>
  <si>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</si>
  <si>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</si>
  <si>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</si>
  <si>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</si>
  <si>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</si>
  <si>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</si>
  <si>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</si>
  <si>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</si>
  <si>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</si>
  <si>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</si>
  <si>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</si>
  <si>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</si>
  <si>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</si>
  <si>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</si>
  <si>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</si>
  <si>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</si>
  <si>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</si>
  <si>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</si>
  <si>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</si>
  <si>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</si>
  <si>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</si>
  <si>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</si>
  <si>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</si>
  <si>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</si>
  <si>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</si>
  <si>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</si>
  <si>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</si>
  <si>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</si>
  <si>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</si>
  <si>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</si>
  <si>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</si>
  <si>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</si>
  <si>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</si>
  <si>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</si>
  <si>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</si>
  <si>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</si>
  <si>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</si>
  <si>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</si>
  <si>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</si>
  <si>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</si>
  <si>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</si>
  <si>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</si>
  <si>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</si>
  <si>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</si>
  <si>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</si>
  <si>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</si>
  <si>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</si>
  <si>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</si>
  <si>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</si>
  <si>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</si>
  <si>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</si>
  <si>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</si>
  <si>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</si>
  <si>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</si>
  <si>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</si>
  <si>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</si>
  <si>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</si>
  <si>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</si>
  <si>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</si>
  <si>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</si>
  <si>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</si>
  <si>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</si>
  <si>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</si>
  <si>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</si>
  <si>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</si>
  <si>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</si>
  <si>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</si>
  <si>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</si>
  <si>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</si>
  <si>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</si>
  <si>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</si>
  <si>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</si>
  <si>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</si>
  <si>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</si>
  <si>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</si>
  <si>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</si>
  <si>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</si>
  <si>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</si>
  <si>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</si>
  <si>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</si>
  <si>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</si>
  <si>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</si>
  <si>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</si>
  <si>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</si>
  <si>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</si>
  <si>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</si>
  <si>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</si>
  <si>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</si>
  <si>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</si>
  <si>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</si>
  <si>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</si>
  <si>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</si>
  <si>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</si>
  <si>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</si>
  <si>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</si>
  <si>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</si>
  <si>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</si>
  <si>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</si>
  <si>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</si>
  <si>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</si>
  <si>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</si>
  <si>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</si>
  <si>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</si>
  <si>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</si>
  <si>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</si>
  <si>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</si>
  <si>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</si>
  <si>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</si>
  <si>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</si>
  <si>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</si>
  <si>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</si>
  <si>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</si>
  <si>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</si>
  <si>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</si>
  <si>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</si>
  <si>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</si>
  <si>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</si>
  <si>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</si>
  <si>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</si>
  <si>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</si>
  <si>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</si>
  <si>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</si>
  <si>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</si>
  <si>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</si>
  <si>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</si>
  <si>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</si>
  <si>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</si>
  <si>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</si>
  <si>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</si>
  <si>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</si>
  <si>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</si>
  <si>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</si>
  <si>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</si>
  <si>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</si>
  <si>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</si>
  <si>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</si>
  <si>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</si>
  <si>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</si>
  <si>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</si>
  <si>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</si>
  <si>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</si>
  <si>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</si>
  <si>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</si>
  <si>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</si>
  <si>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</si>
  <si>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</si>
  <si>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</si>
  <si>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</si>
  <si>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</si>
  <si>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</si>
  <si>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</si>
  <si>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</si>
  <si>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</si>
  <si>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</si>
  <si>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</si>
  <si>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</si>
  <si>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</si>
  <si>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</si>
  <si>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</si>
  <si>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</si>
  <si>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</si>
  <si>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</si>
  <si>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</si>
  <si>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</si>
  <si>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</si>
  <si>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</si>
  <si>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</si>
  <si>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</si>
  <si>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</si>
  <si>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</si>
  <si>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</si>
  <si>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</si>
  <si>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</si>
  <si>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</si>
  <si>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</si>
  <si>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</si>
  <si>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</si>
  <si>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</si>
  <si>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</si>
  <si>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</si>
  <si>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</si>
  <si>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</si>
  <si>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</si>
  <si>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</si>
  <si>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</si>
  <si>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</si>
  <si>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</si>
  <si>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</si>
  <si>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</si>
  <si>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</si>
  <si>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</si>
  <si>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</si>
  <si>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</si>
  <si>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</si>
  <si>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</si>
  <si>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</si>
  <si>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</si>
  <si>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</si>
  <si>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</si>
  <si>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</si>
  <si>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</si>
  <si>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</si>
  <si>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</si>
  <si>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</si>
  <si>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</si>
  <si>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</si>
  <si>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</si>
  <si>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</si>
  <si>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</si>
  <si>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</si>
  <si>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</si>
  <si>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</si>
  <si>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</si>
  <si>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</si>
  <si>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</si>
  <si>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</si>
  <si>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</si>
  <si>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</si>
  <si>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</si>
  <si>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</si>
  <si>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</si>
  <si>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</si>
  <si>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</si>
  <si>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</si>
  <si>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</si>
  <si>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</si>
  <si>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</si>
  <si>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</si>
  <si>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</si>
  <si>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</si>
  <si>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</si>
  <si>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</si>
  <si>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</si>
  <si>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</si>
  <si>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</si>
  <si>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</si>
  <si>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</si>
  <si>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</si>
  <si>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</si>
  <si>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</si>
  <si>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</si>
  <si>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</si>
  <si>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</si>
  <si>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</si>
  <si>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</si>
  <si>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</si>
  <si>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</si>
  <si>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</si>
  <si>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</si>
  <si>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</si>
  <si>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</si>
  <si>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</si>
  <si>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</si>
  <si>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</si>
  <si>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</si>
  <si>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</si>
  <si>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</si>
  <si>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</si>
  <si>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</si>
  <si>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</si>
  <si>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</si>
  <si>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</si>
  <si>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</si>
  <si>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</si>
  <si>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</si>
  <si>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</si>
  <si>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</si>
  <si>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</si>
  <si>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</si>
  <si>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</si>
  <si>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</si>
  <si>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</si>
  <si>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</si>
  <si>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</si>
  <si>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</si>
  <si>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</si>
  <si>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</si>
  <si>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</si>
  <si>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</si>
  <si>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</si>
  <si>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</si>
  <si>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</si>
  <si>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</si>
  <si>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</si>
  <si>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</si>
  <si>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</si>
  <si>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</si>
  <si>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</si>
  <si>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</si>
  <si>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</si>
  <si>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</si>
  <si>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</si>
  <si>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</si>
  <si>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</si>
  <si>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</si>
  <si>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</si>
  <si>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</si>
  <si>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</si>
  <si>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</si>
  <si>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</si>
  <si>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</si>
  <si>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</si>
  <si>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</si>
  <si>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</si>
  <si>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</si>
  <si>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</si>
  <si>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</si>
  <si>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</si>
  <si>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</si>
  <si>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</si>
  <si>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</si>
  <si>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</si>
  <si>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</si>
  <si>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</si>
  <si>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</si>
  <si>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</si>
  <si>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</si>
  <si>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</si>
  <si>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</si>
  <si>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</si>
  <si>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</si>
  <si>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</si>
  <si>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</si>
  <si>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</si>
  <si>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</si>
  <si>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</si>
  <si>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</si>
  <si>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</si>
  <si>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</si>
  <si>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</si>
  <si>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</si>
  <si>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</si>
  <si>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</si>
  <si>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</si>
  <si>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</si>
  <si>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</si>
  <si>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</si>
  <si>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</si>
  <si>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</si>
  <si>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</si>
  <si>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</si>
  <si>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</si>
  <si>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</si>
  <si>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</si>
  <si>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</si>
  <si>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</si>
  <si>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</si>
  <si>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</si>
  <si>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</si>
  <si>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</si>
  <si>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</si>
  <si>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</si>
  <si>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</si>
  <si>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</si>
  <si>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</si>
  <si>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</si>
  <si>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</si>
  <si>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</si>
  <si>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</si>
  <si>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</si>
  <si>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</si>
  <si>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</si>
  <si>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</si>
  <si>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</si>
  <si>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</si>
  <si>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</si>
  <si>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</si>
  <si>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</si>
  <si>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</si>
  <si>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</si>
  <si>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</si>
  <si>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</si>
  <si>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</si>
  <si>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</si>
  <si>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</si>
  <si>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</si>
  <si>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</si>
  <si>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</si>
  <si>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</si>
  <si>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</si>
  <si>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</si>
  <si>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</si>
  <si>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</si>
  <si>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</si>
  <si>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</si>
  <si>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</si>
  <si>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</si>
  <si>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</si>
  <si>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</si>
  <si>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</si>
  <si>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</si>
  <si>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</si>
  <si>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</si>
  <si>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</si>
  <si>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</si>
  <si>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</si>
  <si>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</si>
  <si>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</si>
  <si>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</si>
  <si>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</si>
  <si>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</si>
  <si>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</si>
  <si>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</si>
  <si>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</si>
  <si>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</si>
  <si>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</si>
  <si>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</si>
  <si>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</si>
  <si>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</si>
  <si>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</si>
  <si>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</si>
  <si>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</si>
  <si>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</si>
  <si>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</si>
  <si>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</si>
  <si>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</si>
  <si>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</si>
  <si>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</si>
  <si>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</si>
  <si>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</si>
  <si>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</si>
  <si>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</si>
  <si>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</si>
  <si>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</si>
  <si>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</si>
  <si>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</si>
  <si>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</si>
  <si>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</si>
  <si>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</si>
  <si>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</si>
  <si>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</si>
  <si>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</si>
  <si>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</si>
  <si>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</si>
  <si>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</si>
  <si>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</si>
  <si>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</si>
  <si>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</si>
  <si>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</si>
  <si>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</si>
  <si>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</si>
  <si>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</si>
  <si>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</si>
  <si>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</si>
  <si>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</si>
  <si>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</si>
  <si>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</si>
  <si>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</si>
  <si>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</si>
  <si>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</si>
  <si>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</si>
  <si>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</si>
  <si>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</si>
  <si>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</si>
  <si>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</si>
  <si>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</si>
  <si>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</si>
  <si>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</si>
  <si>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</si>
  <si>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</si>
  <si>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</si>
  <si>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</si>
  <si>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</si>
  <si>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</si>
  <si>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</si>
  <si>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</si>
  <si>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</si>
  <si>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</si>
  <si>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</si>
  <si>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</si>
  <si>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</si>
  <si>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</si>
  <si>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</si>
  <si>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</si>
  <si>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</si>
  <si>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</si>
  <si>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</si>
  <si>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</si>
  <si>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</si>
  <si>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</si>
  <si>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</si>
  <si>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</si>
  <si>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</si>
  <si>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</si>
  <si>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</si>
  <si>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</si>
  <si>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</si>
  <si>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</si>
  <si>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</si>
  <si>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</si>
  <si>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</si>
  <si>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</si>
  <si>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</si>
  <si>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</si>
  <si>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</si>
  <si>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</si>
  <si>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</si>
  <si>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</si>
  <si>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</si>
  <si>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</si>
  <si>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</si>
  <si>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</si>
  <si>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</si>
  <si>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</si>
  <si>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</si>
  <si>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</si>
  <si>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</si>
  <si>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</si>
  <si>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</si>
  <si>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</si>
  <si>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</si>
  <si>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</si>
  <si>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</si>
  <si>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</si>
  <si>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</si>
  <si>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</si>
  <si>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</si>
  <si>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</si>
  <si>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</si>
  <si>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</si>
  <si>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</si>
  <si>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</si>
  <si>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</si>
  <si>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</si>
  <si>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</si>
  <si>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</si>
  <si>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</si>
  <si>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</si>
  <si>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</si>
  <si>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</si>
  <si>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</si>
  <si>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</si>
  <si>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</si>
  <si>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</si>
  <si>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</si>
  <si>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</si>
  <si>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</si>
  <si>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</si>
  <si>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</si>
  <si>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</si>
  <si>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</si>
  <si>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</si>
  <si>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</si>
  <si>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</si>
  <si>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</si>
  <si>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</si>
  <si>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</si>
  <si>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</si>
  <si>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</si>
  <si>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</si>
  <si>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</si>
  <si>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</si>
  <si>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</si>
  <si>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</si>
  <si>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</si>
  <si>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</si>
  <si>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</si>
  <si>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</si>
  <si>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</si>
  <si>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</si>
  <si>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</si>
  <si>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</si>
  <si>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</si>
  <si>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</si>
  <si>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</si>
  <si>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</si>
  <si>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</si>
  <si>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</si>
  <si>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</si>
  <si>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</si>
  <si>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</si>
  <si>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</si>
  <si>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</si>
  <si>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</si>
  <si>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</si>
  <si>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</si>
  <si>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</si>
  <si>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</si>
  <si>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</si>
  <si>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</si>
  <si>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</si>
  <si>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</si>
  <si>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</si>
  <si>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</si>
  <si>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</si>
  <si>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</si>
  <si>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</si>
  <si>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</si>
  <si>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</si>
  <si>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</si>
  <si>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</si>
  <si>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</si>
  <si>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</si>
  <si>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</si>
  <si>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</si>
  <si>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</si>
  <si>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</si>
  <si>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</si>
  <si>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</si>
  <si>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</si>
  <si>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</si>
  <si>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</si>
  <si>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</si>
  <si>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</si>
  <si>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</si>
  <si>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</si>
  <si>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</si>
  <si>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</si>
  <si>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</si>
  <si>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</si>
  <si>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</si>
  <si>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</si>
  <si>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</si>
  <si>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</si>
  <si>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</si>
  <si>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</si>
  <si>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</si>
  <si>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</si>
  <si>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</si>
  <si>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</si>
  <si>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</si>
  <si>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</si>
  <si>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</si>
  <si>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</si>
  <si>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</si>
  <si>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</si>
  <si>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</si>
  <si>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</si>
  <si>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</si>
  <si>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</si>
  <si>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</si>
  <si>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</si>
  <si>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</si>
  <si>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</si>
  <si>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</si>
  <si>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</si>
  <si>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</si>
  <si>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</si>
  <si>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</si>
  <si>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</si>
  <si>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</si>
  <si>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</si>
  <si>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</si>
  <si>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</si>
  <si>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</si>
  <si>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</si>
  <si>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</si>
  <si>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</si>
  <si>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</si>
  <si>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</si>
  <si>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</si>
  <si>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</si>
  <si>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</si>
  <si>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</si>
  <si>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</si>
  <si>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</si>
  <si>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</si>
  <si>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</si>
  <si>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</si>
  <si>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</si>
  <si>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</si>
  <si>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</si>
  <si>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</si>
  <si>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</si>
  <si>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</si>
  <si>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</si>
  <si>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</si>
  <si>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</si>
  <si>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</si>
  <si>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</si>
  <si>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</si>
  <si>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</si>
  <si>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</si>
  <si>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</si>
  <si>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</si>
  <si>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</si>
  <si>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</si>
  <si>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</si>
  <si>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</si>
  <si>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</si>
  <si>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</si>
  <si>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</si>
  <si>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</si>
  <si>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</si>
  <si>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</si>
  <si>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</si>
  <si>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</si>
  <si>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</si>
  <si>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</si>
  <si>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</si>
  <si>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</si>
  <si>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</si>
  <si>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</si>
  <si>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</si>
  <si>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</si>
  <si>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</si>
  <si>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</si>
  <si>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</si>
  <si>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</si>
  <si>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</si>
  <si>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</si>
  <si>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</si>
  <si>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</si>
  <si>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</si>
  <si>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</si>
  <si>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</si>
  <si>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</si>
  <si>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</si>
  <si>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</si>
  <si>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</si>
  <si>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</si>
  <si>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</si>
  <si>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</si>
  <si>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</si>
  <si>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</si>
  <si>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</si>
  <si>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</si>
  <si>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</si>
  <si>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</si>
  <si>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</si>
  <si>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</si>
  <si>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</si>
  <si>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</si>
  <si>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</si>
  <si>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</si>
  <si>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</si>
  <si>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</si>
  <si>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</si>
  <si>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</si>
  <si>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</si>
  <si>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</si>
  <si>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</si>
  <si>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</si>
  <si>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</si>
  <si>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</si>
  <si>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</si>
  <si>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</si>
  <si>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</si>
  <si>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</si>
  <si>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</si>
  <si>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</si>
  <si>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</si>
  <si>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</si>
  <si>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</si>
  <si>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</si>
  <si>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</si>
  <si>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</si>
  <si>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</si>
  <si>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</si>
  <si>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</si>
  <si>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</si>
  <si>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</si>
  <si>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</si>
  <si>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</si>
  <si>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</si>
  <si>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</si>
  <si>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</si>
  <si>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</si>
  <si>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</si>
  <si>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</si>
  <si>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</si>
  <si>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</si>
  <si>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</si>
  <si>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</si>
  <si>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</si>
  <si>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</si>
  <si>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</si>
  <si>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</si>
  <si>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</si>
  <si>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</si>
  <si>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</si>
  <si>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</si>
  <si>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</si>
  <si>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</si>
  <si>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</si>
  <si>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</si>
  <si>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</si>
  <si>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</si>
  <si>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</si>
  <si>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</si>
  <si>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</si>
  <si>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</si>
  <si>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</si>
  <si>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</si>
  <si>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</si>
  <si>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</si>
  <si>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</si>
  <si>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</si>
  <si>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</si>
  <si>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</si>
  <si>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</si>
  <si>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</si>
  <si>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</si>
  <si>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</si>
  <si>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</si>
  <si>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</si>
  <si>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</si>
  <si>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</si>
  <si>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</si>
  <si>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</si>
  <si>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</si>
  <si>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</si>
  <si>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</si>
  <si>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</si>
  <si>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</si>
  <si>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</si>
  <si>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</si>
  <si>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</si>
  <si>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</si>
  <si>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</si>
  <si>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</si>
  <si>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</si>
  <si>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</si>
  <si>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</si>
  <si>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</si>
  <si>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</si>
  <si>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</si>
  <si>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</si>
  <si>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</si>
  <si>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</si>
  <si>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</si>
  <si>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</si>
  <si>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</si>
  <si>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</si>
  <si>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</si>
  <si>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</si>
  <si>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</si>
  <si>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</si>
  <si>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</si>
  <si>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</si>
  <si>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</si>
  <si>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</si>
  <si>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</si>
  <si>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</si>
  <si>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</si>
  <si>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</si>
  <si>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</si>
  <si>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</si>
  <si>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</si>
  <si>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</si>
  <si>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</si>
  <si>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</si>
  <si>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</si>
  <si>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</si>
  <si>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</si>
  <si>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</si>
  <si>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</si>
  <si>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</si>
  <si>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</si>
  <si>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</si>
  <si>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</si>
  <si>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</si>
  <si>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</si>
  <si>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</si>
  <si>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</si>
  <si>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</si>
  <si>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</si>
  <si>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</si>
  <si>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</si>
  <si>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</si>
  <si>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</si>
  <si>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</si>
  <si>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</si>
  <si>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</si>
  <si>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</si>
  <si>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</si>
  <si>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</si>
  <si>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</si>
  <si>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</si>
  <si>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</si>
  <si>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</si>
  <si>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</si>
  <si>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</si>
  <si>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</si>
  <si>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</si>
  <si>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</si>
  <si>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</si>
  <si>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</si>
  <si>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</si>
  <si>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</si>
  <si>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</si>
  <si>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</si>
  <si>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</si>
  <si>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</si>
  <si>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</si>
  <si>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</si>
  <si>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</si>
  <si>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</si>
  <si>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</si>
  <si>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</si>
  <si>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</si>
  <si>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</si>
  <si>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</si>
  <si>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</si>
  <si>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</si>
  <si>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</si>
  <si>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</si>
  <si>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</si>
  <si>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</si>
  <si>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</si>
  <si>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</si>
  <si>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</si>
  <si>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</si>
  <si>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</si>
  <si>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</si>
  <si>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</si>
  <si>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</si>
  <si>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</si>
  <si>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</si>
  <si>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</si>
  <si>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</si>
  <si>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</si>
  <si>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</si>
  <si>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</si>
  <si>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</si>
  <si>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</si>
  <si>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</si>
  <si>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</si>
  <si>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</si>
  <si>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</si>
  <si>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</si>
  <si>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</si>
  <si>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</si>
  <si>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</si>
  <si>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</si>
  <si>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</si>
  <si>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</si>
  <si>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</si>
  <si>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</si>
  <si>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</si>
  <si>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</si>
  <si>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</si>
  <si>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</si>
  <si>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</si>
  <si>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</si>
  <si>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</si>
  <si>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</si>
  <si>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</si>
  <si>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</si>
  <si>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</si>
  <si>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</si>
  <si>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</si>
  <si>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</si>
  <si>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</si>
  <si>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</si>
  <si>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</si>
  <si>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</si>
  <si>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</si>
  <si>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</si>
  <si>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</si>
  <si>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</si>
  <si>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</si>
  <si>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</si>
  <si>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</si>
  <si>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</si>
  <si>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</si>
  <si>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</si>
  <si>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</si>
  <si>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</si>
  <si>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</si>
  <si>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</si>
  <si>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</si>
  <si>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</si>
  <si>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</si>
  <si>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</si>
  <si>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</si>
  <si>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</si>
  <si>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</si>
  <si>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</si>
  <si>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</si>
  <si>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</si>
  <si>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</si>
  <si>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</si>
  <si>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</si>
  <si>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</si>
  <si>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</si>
  <si>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</si>
  <si>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</si>
  <si>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</si>
  <si>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</si>
  <si>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</si>
  <si>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</si>
  <si>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</si>
  <si>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</si>
  <si>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</si>
  <si>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</si>
  <si>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</si>
  <si>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</si>
  <si>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</si>
  <si>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</si>
  <si>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</si>
  <si>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</si>
  <si>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</si>
  <si>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</si>
  <si>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</si>
  <si>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</si>
  <si>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</si>
  <si>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</si>
  <si>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</si>
  <si>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</si>
  <si>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</si>
  <si>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</si>
  <si>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</si>
  <si>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</si>
  <si>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</si>
  <si>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</si>
  <si>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</si>
  <si>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</si>
  <si>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</si>
  <si>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</si>
  <si>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</si>
  <si>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</si>
  <si>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</si>
  <si>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</si>
  <si>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</si>
  <si>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</si>
  <si>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</si>
  <si>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</si>
  <si>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</si>
  <si>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</si>
  <si>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</si>
  <si>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</si>
  <si>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</si>
  <si>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</si>
  <si>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</si>
  <si>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</si>
  <si>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</si>
  <si>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</si>
  <si>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</si>
  <si>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</si>
  <si>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</si>
  <si>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</si>
  <si>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</si>
  <si>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</si>
  <si>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</si>
  <si>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</si>
  <si>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</si>
  <si>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</si>
  <si>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</si>
  <si>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</si>
  <si>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</si>
  <si>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</si>
  <si>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</si>
  <si>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</si>
  <si>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</si>
  <si>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</si>
  <si>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</si>
  <si>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</si>
  <si>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</si>
  <si>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</si>
  <si>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</si>
  <si>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</si>
  <si>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</si>
  <si>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</si>
  <si>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</si>
  <si>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</si>
  <si>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</si>
  <si>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</si>
  <si>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</si>
  <si>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</si>
  <si>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</si>
  <si>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</si>
  <si>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</si>
  <si>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</si>
  <si>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</si>
  <si>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</si>
  <si>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</si>
  <si>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</si>
  <si>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</si>
  <si>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</si>
  <si>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</si>
  <si>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</si>
  <si>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</si>
  <si>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</si>
  <si>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</si>
  <si>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</si>
  <si>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</si>
  <si>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</si>
  <si>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</si>
  <si>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</si>
  <si>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</si>
  <si>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</si>
  <si>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</si>
  <si>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</si>
  <si>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</si>
  <si>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</si>
  <si>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</si>
  <si>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</si>
  <si>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</si>
  <si>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</si>
  <si>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</si>
  <si>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</si>
  <si>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</si>
  <si>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</si>
  <si>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</si>
  <si>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</si>
  <si>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</si>
  <si>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</si>
  <si>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</si>
  <si>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</si>
  <si>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</si>
  <si>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</si>
  <si>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</si>
  <si>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</si>
  <si>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</si>
  <si>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</si>
  <si>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</si>
  <si>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</si>
  <si>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</si>
  <si>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</si>
  <si>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</si>
  <si>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</si>
  <si>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</si>
  <si>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</si>
  <si>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</si>
  <si>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</si>
  <si>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</si>
  <si>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</si>
  <si>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</si>
  <si>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</si>
  <si>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</si>
  <si>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</si>
  <si>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</si>
  <si>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</si>
  <si>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</si>
  <si>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</si>
  <si>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</si>
  <si>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</si>
  <si>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</si>
  <si>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</si>
  <si>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</si>
  <si>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</si>
  <si>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</si>
  <si>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</si>
  <si>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</si>
  <si>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</si>
  <si>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</si>
  <si>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</si>
  <si>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</si>
  <si>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</si>
  <si>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</si>
  <si>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</si>
  <si>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</si>
  <si>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</si>
  <si>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</si>
  <si>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</si>
  <si>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</si>
  <si>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</si>
  <si>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</si>
  <si>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</si>
  <si>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</si>
  <si>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</si>
  <si>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</si>
  <si>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</si>
  <si>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</si>
  <si>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</si>
  <si>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</si>
  <si>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</si>
  <si>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</si>
  <si>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</si>
  <si>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</si>
  <si>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</si>
  <si>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</si>
  <si>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</si>
  <si>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</si>
  <si>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</si>
  <si>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</si>
  <si>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</si>
  <si>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</si>
  <si>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</si>
  <si>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</si>
  <si>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</si>
  <si>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</si>
  <si>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</si>
  <si>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</si>
  <si>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</si>
  <si>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</si>
  <si>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</si>
  <si>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</si>
  <si>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</si>
  <si>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</si>
  <si>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</si>
  <si>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</si>
  <si>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</si>
  <si>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</si>
  <si>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</si>
  <si>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</si>
  <si>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</si>
  <si>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</si>
  <si>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</si>
  <si>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</si>
  <si>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</si>
  <si>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</si>
  <si>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</si>
  <si>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</si>
  <si>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</si>
  <si>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</si>
  <si>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</si>
  <si>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</si>
  <si>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</si>
  <si>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</si>
  <si>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</si>
  <si>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</si>
  <si>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</si>
  <si>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</si>
  <si>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</si>
  <si>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</si>
  <si>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</si>
  <si>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</si>
  <si>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</si>
  <si>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</si>
  <si>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</si>
  <si>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</si>
  <si>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</si>
  <si>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</si>
  <si>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</si>
  <si>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</si>
  <si>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</si>
  <si>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</si>
  <si>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</si>
  <si>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</si>
  <si>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</si>
  <si>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</si>
  <si>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</si>
  <si>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</si>
  <si>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</si>
  <si>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</si>
  <si>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</si>
  <si>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</si>
  <si>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</si>
  <si>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</si>
  <si>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</si>
  <si>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</si>
  <si>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</si>
  <si>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</si>
  <si>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</si>
  <si>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</si>
  <si>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</si>
  <si>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</si>
  <si>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</si>
  <si>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</si>
  <si>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</si>
  <si>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</si>
  <si>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</si>
  <si>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</si>
  <si>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</si>
  <si>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</si>
  <si>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</si>
  <si>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</si>
  <si>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</si>
  <si>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</si>
  <si>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</si>
  <si>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</si>
  <si>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</si>
  <si>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</si>
  <si>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</si>
  <si>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</si>
  <si>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</si>
  <si>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</si>
  <si>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</si>
  <si>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</si>
  <si>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</si>
  <si>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</si>
  <si>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</si>
  <si>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</si>
  <si>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</si>
  <si>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</si>
  <si>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</si>
  <si>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</si>
  <si>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</si>
  <si>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</si>
  <si>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</si>
  <si>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</si>
  <si>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</si>
  <si>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</si>
  <si>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</si>
  <si>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</si>
  <si>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</si>
  <si>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</si>
  <si>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</si>
  <si>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</si>
  <si>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</si>
  <si>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</si>
  <si>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</si>
  <si>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</si>
  <si>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</si>
  <si>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</si>
  <si>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</si>
  <si>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</si>
  <si>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</si>
  <si>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</si>
  <si>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</si>
  <si>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</si>
  <si>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</si>
  <si>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</si>
  <si>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</si>
  <si>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</si>
  <si>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</si>
  <si>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</si>
  <si>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</si>
  <si>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</si>
  <si>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</si>
  <si>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</si>
  <si>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</si>
  <si>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</si>
  <si>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</si>
  <si>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</si>
  <si>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</si>
  <si>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</si>
  <si>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</si>
  <si>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</si>
  <si>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</si>
  <si>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</si>
  <si>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</si>
  <si>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</si>
  <si>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</si>
  <si>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</si>
  <si>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</si>
  <si>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</si>
  <si>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</si>
  <si>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</si>
  <si>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</si>
  <si>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</si>
  <si>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</si>
  <si>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</si>
  <si>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</si>
  <si>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</si>
  <si>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</si>
  <si>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</si>
  <si>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</si>
  <si>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</si>
  <si>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</si>
  <si>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</si>
  <si>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</si>
  <si>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</si>
  <si>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</si>
  <si>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</si>
  <si>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</si>
  <si>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</si>
  <si>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</si>
  <si>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</si>
  <si>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</si>
  <si>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</si>
  <si>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</si>
  <si>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</si>
  <si>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</si>
  <si>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</si>
  <si>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</si>
  <si>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</si>
  <si>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</si>
  <si>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</si>
  <si>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</si>
  <si>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</si>
  <si>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</si>
  <si>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</si>
  <si>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</si>
  <si>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</si>
  <si>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</si>
  <si>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</si>
  <si>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</si>
  <si>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</si>
  <si>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</si>
  <si>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</si>
  <si>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</si>
  <si>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</si>
  <si>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</si>
  <si>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</si>
  <si>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</si>
  <si>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</si>
  <si>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</si>
  <si>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</si>
  <si>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</si>
  <si>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</si>
  <si>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</si>
  <si>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</si>
  <si>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</si>
  <si>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</si>
  <si>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</si>
  <si>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</si>
  <si>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</si>
  <si>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</si>
  <si>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</si>
  <si>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</si>
  <si>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</si>
  <si>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</si>
  <si>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</si>
  <si>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</si>
  <si>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</si>
  <si>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</si>
  <si>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</si>
  <si>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</si>
  <si>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</si>
  <si>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</si>
  <si>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</si>
  <si>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</si>
  <si>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</si>
  <si>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</si>
  <si>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</si>
  <si>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</si>
  <si>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</si>
  <si>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</si>
  <si>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</si>
  <si>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</si>
  <si>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</si>
  <si>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</si>
  <si>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</si>
  <si>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</si>
  <si>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</si>
  <si>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</si>
  <si>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</si>
  <si>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</si>
  <si>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</si>
  <si>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</si>
  <si>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</si>
  <si>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</si>
  <si>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</si>
  <si>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</si>
  <si>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</si>
  <si>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</si>
  <si>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</si>
  <si>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</si>
  <si>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</si>
  <si>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</si>
  <si>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</si>
  <si>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</si>
  <si>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</si>
  <si>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</si>
  <si>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</si>
  <si>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</si>
  <si>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</si>
  <si>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</si>
  <si>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</si>
  <si>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</si>
  <si>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</si>
  <si>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</si>
  <si>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</si>
  <si>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</si>
  <si>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</si>
  <si>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</si>
  <si>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</si>
  <si>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</si>
  <si>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</si>
  <si>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</si>
  <si>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</si>
  <si>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</si>
  <si>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</si>
  <si>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</si>
  <si>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</si>
  <si>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</si>
  <si>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</si>
  <si>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</si>
  <si>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</si>
  <si>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</si>
  <si>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</si>
  <si>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</si>
  <si>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</si>
  <si>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</si>
  <si>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</si>
  <si>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</si>
  <si>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</si>
  <si>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</si>
  <si>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</si>
  <si>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</si>
  <si>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</si>
  <si>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</si>
  <si>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</si>
  <si>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</si>
  <si>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</si>
  <si>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</si>
  <si>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</si>
  <si>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</si>
  <si>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</si>
  <si>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</si>
  <si>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</si>
  <si>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</si>
  <si>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</si>
  <si>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</si>
  <si>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</si>
  <si>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</si>
  <si>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</si>
  <si>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</si>
  <si>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</si>
  <si>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</si>
  <si>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</si>
  <si>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</si>
  <si>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</si>
  <si>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</si>
  <si>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</si>
  <si>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</si>
  <si>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</si>
  <si>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</si>
  <si>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</si>
  <si>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</si>
  <si>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</si>
  <si>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</si>
  <si>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</si>
  <si>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</si>
  <si>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</si>
  <si>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</si>
  <si>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</si>
  <si>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</si>
  <si>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</si>
  <si>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</si>
  <si>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</si>
  <si>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</si>
  <si>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</si>
  <si>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</si>
  <si>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</si>
  <si>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</si>
  <si>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</si>
  <si>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</si>
  <si>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</si>
  <si>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</si>
  <si>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</si>
  <si>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</si>
  <si>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</si>
  <si>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</si>
  <si>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</si>
  <si>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</si>
  <si>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</si>
  <si>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</si>
  <si>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</si>
  <si>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</si>
  <si>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</si>
  <si>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</si>
  <si>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</si>
  <si>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</si>
  <si>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</si>
  <si>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</si>
  <si>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</si>
  <si>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</si>
  <si>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</si>
  <si>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</si>
  <si>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</si>
  <si>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</si>
  <si>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</si>
  <si>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</si>
  <si>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</si>
  <si>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</si>
  <si>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</si>
  <si>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</si>
  <si>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</si>
  <si>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</si>
  <si>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</si>
  <si>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</si>
  <si>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</si>
  <si>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</si>
  <si>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</si>
  <si>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</si>
  <si>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</si>
  <si>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</si>
  <si>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</si>
  <si>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</si>
  <si>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</si>
  <si>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</si>
  <si>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</si>
  <si>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</si>
  <si>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</si>
  <si>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</si>
  <si>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</si>
  <si>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</si>
  <si>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</si>
  <si>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</si>
  <si>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</si>
  <si>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</si>
  <si>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</si>
  <si>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</si>
  <si>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</si>
  <si>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</si>
  <si>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</si>
  <si>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</si>
  <si>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</si>
  <si>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</si>
  <si>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</si>
  <si>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</si>
  <si>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</si>
  <si>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</si>
  <si>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</si>
  <si>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</si>
  <si>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</si>
  <si>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</si>
  <si>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</si>
  <si>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</si>
  <si>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</si>
  <si>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</si>
  <si>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</si>
  <si>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</si>
  <si>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</si>
  <si>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</si>
  <si>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</si>
  <si>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</si>
  <si>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</si>
  <si>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</si>
  <si>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</si>
  <si>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</si>
  <si>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</si>
  <si>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</si>
  <si>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</si>
  <si>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</si>
  <si>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</si>
  <si>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</si>
  <si>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</si>
  <si>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</si>
  <si>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</si>
  <si>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</si>
  <si>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</si>
  <si>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</si>
  <si>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</si>
  <si>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</si>
  <si>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</si>
  <si>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</si>
  <si>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</si>
  <si>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</si>
  <si>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</si>
  <si>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</si>
  <si>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</si>
  <si>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</si>
  <si>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</si>
  <si>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</si>
  <si>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</si>
  <si>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</si>
  <si>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</si>
  <si>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</si>
  <si>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</si>
  <si>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</si>
  <si>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</si>
  <si>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</si>
  <si>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</si>
  <si>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</si>
  <si>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</si>
  <si>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</si>
  <si>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</si>
  <si>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</si>
  <si>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</si>
  <si>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</si>
  <si>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</si>
  <si>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</si>
  <si>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</si>
  <si>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</si>
  <si>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</si>
  <si>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</si>
  <si>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</si>
  <si>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</si>
  <si>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</si>
  <si>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</si>
  <si>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</si>
  <si>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</si>
  <si>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</si>
  <si>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</si>
  <si>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</si>
  <si>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</si>
  <si>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</si>
  <si>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</si>
  <si>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</si>
  <si>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</si>
  <si>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</si>
  <si>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</si>
  <si>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</si>
  <si>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</si>
  <si>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</si>
  <si>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</si>
  <si>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</si>
  <si>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</si>
  <si>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</si>
  <si>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</si>
  <si>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</si>
  <si>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</si>
  <si>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</si>
  <si>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</si>
  <si>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</si>
  <si>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</si>
  <si>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</si>
  <si>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</si>
  <si>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</si>
  <si>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</si>
  <si>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</si>
  <si>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</si>
  <si>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</si>
  <si>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</si>
  <si>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</si>
  <si>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</si>
  <si>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</si>
  <si>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</si>
  <si>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</si>
  <si>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</si>
  <si>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</si>
  <si>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</si>
  <si>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</si>
  <si>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</si>
  <si>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</si>
  <si>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</si>
  <si>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</si>
  <si>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</si>
  <si>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</si>
  <si>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</si>
  <si>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</si>
  <si>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</si>
  <si>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</si>
  <si>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</si>
  <si>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</si>
  <si>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</si>
  <si>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</si>
  <si>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</si>
  <si>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</si>
  <si>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</si>
  <si>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</si>
  <si>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</si>
  <si>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</si>
  <si>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</si>
  <si>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</si>
  <si>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</si>
  <si>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</si>
  <si>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</si>
  <si>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</si>
  <si>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</si>
  <si>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</si>
  <si>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</si>
  <si>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</si>
  <si>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</si>
  <si>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</si>
  <si>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</si>
  <si>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</si>
  <si>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</si>
  <si>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</si>
  <si>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</si>
  <si>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</si>
  <si>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</si>
  <si>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</si>
  <si>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</si>
  <si>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</si>
  <si>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</si>
  <si>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</si>
  <si>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</si>
  <si>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</si>
  <si>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</si>
  <si>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</si>
  <si>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</si>
  <si>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</si>
  <si>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</si>
  <si>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</si>
  <si>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</si>
  <si>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</si>
  <si>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</si>
  <si>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</si>
  <si>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</si>
  <si>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</si>
  <si>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</si>
  <si>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</si>
  <si>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</si>
  <si>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</si>
  <si>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</si>
  <si>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</si>
  <si>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</si>
  <si>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</si>
  <si>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</si>
  <si>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</si>
  <si>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</si>
  <si>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</si>
  <si>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</si>
  <si>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</si>
  <si>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</si>
  <si>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</si>
  <si>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</si>
  <si>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</si>
  <si>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</si>
  <si>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</si>
  <si>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</si>
  <si>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</si>
  <si>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</si>
  <si>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</si>
  <si>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</si>
  <si>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</si>
  <si>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</si>
  <si>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</si>
  <si>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</si>
  <si>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</si>
  <si>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</si>
  <si>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</si>
  <si>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</si>
  <si>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</si>
  <si>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</si>
  <si>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</si>
  <si>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</si>
  <si>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</si>
  <si>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</si>
  <si>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</si>
  <si>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</si>
  <si>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</si>
  <si>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</si>
  <si>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</si>
  <si>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</si>
  <si>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</si>
  <si>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</si>
  <si>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</si>
  <si>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</si>
  <si>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</si>
  <si>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</si>
  <si>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</si>
  <si>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</si>
  <si>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</si>
  <si>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</si>
  <si>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</si>
  <si>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</si>
  <si>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</si>
  <si>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</si>
  <si>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</si>
  <si>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</si>
  <si>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</si>
  <si>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</si>
  <si>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</si>
  <si>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</si>
  <si>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</si>
  <si>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</si>
  <si>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</si>
  <si>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</si>
  <si>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</si>
  <si>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</si>
  <si>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</si>
  <si>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</si>
  <si>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</si>
  <si>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</si>
  <si>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</si>
  <si>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</si>
  <si>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</si>
  <si>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</si>
  <si>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</si>
  <si>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</si>
  <si>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</si>
  <si>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</si>
  <si>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</si>
  <si>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</si>
  <si>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</si>
  <si>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</si>
  <si>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</si>
  <si>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</si>
  <si>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</si>
  <si>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</si>
  <si>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</si>
  <si>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</si>
  <si>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</si>
  <si>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</si>
  <si>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</si>
  <si>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</si>
  <si>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</si>
  <si>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</si>
  <si>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</si>
  <si>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</si>
  <si>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</si>
  <si>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</si>
  <si>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</si>
  <si>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</si>
  <si>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</si>
  <si>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</si>
  <si>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</si>
  <si>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</si>
  <si>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</si>
  <si>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</si>
  <si>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</si>
  <si>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</si>
  <si>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</si>
  <si>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</si>
  <si>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</si>
  <si>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</si>
  <si>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</si>
  <si>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</si>
  <si>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</si>
  <si>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</si>
  <si>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</si>
  <si>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</si>
  <si>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</si>
  <si>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</si>
  <si>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</si>
  <si>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</si>
  <si>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</si>
  <si>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</si>
  <si>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</si>
  <si>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</si>
  <si>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</si>
  <si>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</si>
  <si>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</si>
  <si>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</si>
  <si>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</si>
  <si>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</si>
  <si>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</si>
  <si>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</si>
  <si>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</si>
  <si>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</si>
  <si>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</si>
  <si>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</si>
  <si>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</si>
  <si>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</si>
  <si>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</si>
  <si>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</si>
  <si>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</si>
  <si>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</si>
  <si>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</si>
  <si>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</si>
  <si>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</si>
  <si>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</si>
  <si>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</si>
  <si>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</si>
  <si>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</si>
  <si>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</si>
  <si>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</si>
  <si>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</si>
  <si>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</si>
  <si>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</si>
  <si>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</si>
  <si>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</si>
  <si>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</si>
  <si>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</si>
  <si>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</si>
  <si>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</si>
  <si>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</si>
  <si>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</si>
  <si>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</si>
  <si>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</si>
  <si>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</si>
  <si>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</si>
  <si>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</si>
  <si>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</si>
  <si>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</si>
  <si>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</si>
  <si>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</si>
  <si>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</si>
  <si>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</si>
  <si>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</si>
  <si>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</si>
  <si>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</si>
  <si>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</si>
  <si>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</si>
  <si>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</si>
  <si>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</si>
  <si>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</si>
  <si>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</si>
  <si>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</si>
  <si>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</si>
  <si>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</si>
  <si>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</si>
  <si>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</si>
  <si>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</si>
  <si>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</si>
  <si>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</si>
  <si>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</si>
  <si>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</si>
  <si>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</si>
  <si>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</si>
  <si>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</si>
  <si>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</si>
  <si>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</si>
  <si>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</si>
  <si>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</si>
  <si>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</si>
  <si>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</si>
  <si>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</si>
  <si>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</si>
  <si>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</si>
  <si>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</si>
  <si>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</si>
  <si>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</si>
  <si>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</si>
  <si>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</si>
  <si>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</si>
  <si>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</si>
  <si>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</si>
  <si>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</si>
  <si>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</si>
  <si>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</si>
  <si>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</si>
  <si>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</si>
  <si>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</si>
  <si>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</si>
  <si>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</si>
  <si>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</si>
  <si>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</si>
  <si>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</si>
  <si>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</si>
  <si>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</si>
  <si>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</si>
  <si>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</si>
  <si>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</si>
  <si>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</si>
  <si>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</si>
  <si>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</si>
  <si>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</si>
  <si>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</si>
  <si>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</si>
  <si>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</si>
  <si>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</si>
  <si>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</si>
  <si>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</si>
  <si>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</si>
  <si>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</si>
  <si>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</si>
  <si>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</si>
  <si>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</si>
  <si>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</si>
  <si>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</si>
  <si>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</si>
  <si>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</si>
  <si>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</si>
  <si>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</si>
  <si>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</si>
  <si>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</si>
  <si>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</si>
  <si>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</si>
  <si>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</si>
  <si>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</si>
  <si>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</si>
  <si>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</si>
  <si>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</si>
  <si>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</si>
  <si>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</si>
  <si>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</si>
  <si>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</si>
  <si>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</si>
  <si>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</si>
  <si>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</si>
  <si>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</si>
  <si>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</si>
  <si>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</si>
  <si>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</si>
  <si>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</si>
  <si>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</si>
  <si>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</si>
  <si>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</si>
  <si>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</si>
  <si>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</si>
  <si>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</si>
  <si>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</si>
  <si>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</si>
  <si>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</si>
  <si>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</si>
  <si>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</si>
  <si>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</si>
  <si>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</si>
  <si>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</si>
  <si>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</si>
  <si>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</si>
  <si>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</si>
  <si>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</si>
  <si>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</si>
  <si>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</si>
  <si>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</si>
  <si>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</si>
  <si>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</si>
  <si>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</si>
  <si>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</si>
  <si>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</si>
  <si>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</si>
  <si>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</si>
  <si>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</si>
  <si>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</si>
  <si>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</si>
  <si>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</si>
  <si>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</si>
  <si>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</si>
  <si>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</si>
  <si>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</si>
  <si>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</si>
  <si>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</si>
  <si>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</si>
  <si>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</si>
  <si>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</si>
  <si>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</si>
  <si>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</si>
  <si>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</si>
  <si>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</si>
  <si>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</si>
  <si>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</si>
  <si>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</si>
  <si>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</si>
  <si>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</si>
  <si>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</si>
  <si>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</si>
  <si>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</si>
  <si>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</si>
  <si>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</si>
  <si>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</si>
  <si>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</si>
  <si>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</si>
  <si>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</si>
  <si>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</si>
  <si>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</si>
  <si>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</si>
  <si>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</si>
  <si>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</si>
  <si>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</si>
  <si>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</si>
  <si>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</si>
  <si>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</si>
  <si>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</si>
  <si>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</si>
  <si>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</si>
  <si>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</si>
  <si>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</si>
  <si>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</si>
  <si>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</si>
  <si>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</si>
  <si>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</si>
  <si>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</si>
  <si>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</si>
  <si>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</si>
  <si>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</si>
  <si>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</si>
  <si>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</si>
  <si>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</si>
  <si>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</si>
  <si>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</si>
  <si>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</si>
  <si>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</si>
  <si>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</si>
  <si>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</si>
  <si>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</si>
  <si>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</si>
  <si>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</si>
  <si>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</si>
  <si>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</si>
  <si>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</si>
  <si>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</si>
  <si>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</si>
  <si>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</si>
  <si>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</si>
  <si>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</si>
  <si>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</si>
  <si>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</si>
  <si>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</si>
  <si>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</si>
  <si>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</si>
  <si>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</si>
  <si>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</si>
  <si>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</si>
  <si>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</si>
  <si>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</si>
  <si>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</si>
  <si>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</si>
  <si>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</si>
  <si>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</si>
  <si>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</si>
  <si>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</si>
  <si>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</si>
  <si>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</si>
  <si>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</si>
  <si>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</si>
  <si>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</si>
  <si>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</si>
  <si>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</si>
  <si>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</si>
  <si>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</si>
  <si>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</si>
  <si>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</si>
  <si>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</si>
  <si>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</si>
  <si>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</si>
  <si>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</si>
  <si>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</si>
  <si>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</si>
  <si>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</si>
  <si>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</si>
  <si>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</si>
  <si>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</si>
  <si>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</si>
  <si>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</si>
  <si>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</si>
  <si>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</si>
  <si>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</si>
  <si>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</si>
  <si>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</si>
  <si>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</si>
  <si>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</si>
  <si>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</si>
  <si>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</si>
  <si>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</si>
  <si>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</si>
  <si>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</si>
  <si>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</si>
  <si>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</si>
  <si>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</si>
  <si>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</si>
  <si>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</si>
  <si>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</si>
  <si>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</si>
  <si>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</si>
  <si>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</si>
  <si>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</si>
  <si>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</si>
  <si>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</si>
  <si>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</si>
  <si>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</si>
  <si>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</si>
  <si>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</si>
  <si>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</si>
  <si>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</si>
  <si>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</si>
  <si>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</si>
  <si>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</si>
  <si>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</si>
  <si>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</si>
  <si>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</si>
  <si>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</si>
  <si>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</si>
  <si>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</si>
  <si>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</si>
  <si>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</si>
  <si>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</si>
  <si>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</si>
  <si>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</si>
  <si>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</si>
  <si>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</si>
  <si>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</si>
  <si>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</si>
  <si>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</si>
  <si>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</si>
  <si>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</si>
  <si>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</si>
  <si>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</si>
  <si>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</si>
  <si>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</si>
  <si>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</si>
  <si>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</si>
  <si>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</si>
  <si>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</si>
  <si>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</si>
  <si>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</si>
  <si>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</si>
  <si>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</si>
  <si>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</si>
  <si>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</si>
  <si>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</si>
  <si>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</si>
  <si>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</si>
  <si>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</si>
  <si>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</si>
  <si>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</si>
  <si>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</si>
  <si>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</si>
  <si>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</si>
  <si>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</si>
  <si>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</si>
  <si>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</si>
  <si>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</si>
  <si>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</si>
  <si>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</si>
  <si>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</si>
  <si>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</si>
  <si>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</si>
  <si>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</si>
  <si>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</si>
  <si>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</si>
  <si>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</si>
  <si>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</si>
  <si>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</si>
  <si>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</si>
  <si>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</si>
  <si>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</si>
  <si>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</si>
  <si>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</si>
  <si>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</si>
  <si>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</si>
  <si>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</si>
  <si>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</si>
  <si>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</si>
  <si>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</si>
  <si>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</si>
  <si>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</si>
  <si>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</si>
  <si>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</si>
  <si>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</si>
  <si>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</si>
  <si>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</si>
  <si>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</si>
  <si>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</si>
  <si>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</si>
  <si>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</si>
  <si>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</si>
  <si>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</si>
  <si>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</si>
  <si>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</si>
  <si>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</si>
  <si>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</si>
  <si>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</si>
  <si>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</si>
  <si>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</si>
  <si>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</si>
  <si>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</si>
  <si>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</si>
  <si>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</si>
  <si>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</si>
  <si>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</si>
  <si>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</si>
  <si>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</si>
  <si>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</si>
  <si>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</si>
  <si>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</si>
  <si>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</si>
  <si>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</si>
  <si>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</si>
  <si>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</si>
  <si>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</si>
  <si>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</si>
  <si>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</si>
  <si>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</si>
  <si>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</si>
  <si>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</si>
  <si>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</si>
  <si>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</si>
  <si>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</si>
  <si>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</si>
  <si>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</si>
  <si>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</si>
  <si>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</si>
  <si>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</si>
  <si>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</si>
  <si>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</si>
  <si>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</si>
  <si>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</si>
  <si>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</si>
  <si>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</si>
  <si>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</si>
  <si>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</si>
  <si>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</si>
  <si>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</si>
  <si>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</si>
  <si>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</si>
  <si>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</si>
  <si>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</si>
  <si>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</si>
  <si>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</si>
  <si>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</si>
  <si>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</si>
  <si>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</si>
  <si>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</si>
  <si>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</si>
  <si>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</si>
  <si>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</si>
  <si>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</si>
  <si>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</si>
  <si>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</si>
  <si>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</si>
  <si>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</si>
  <si>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</si>
  <si>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</si>
  <si>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</si>
  <si>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</si>
  <si>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</si>
  <si>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</si>
  <si>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</si>
  <si>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</si>
  <si>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</si>
  <si>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</si>
  <si>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</si>
  <si>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</si>
  <si>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</si>
  <si>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</si>
  <si>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</si>
  <si>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</si>
  <si>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</si>
  <si>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</si>
  <si>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</si>
  <si>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</si>
  <si>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</si>
  <si>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</si>
  <si>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</si>
  <si>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</si>
  <si>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</si>
  <si>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</si>
  <si>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</si>
  <si>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</si>
  <si>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</si>
  <si>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</si>
  <si>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</si>
  <si>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</si>
  <si>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</si>
  <si>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</si>
  <si>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</si>
  <si>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</si>
  <si>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</si>
  <si>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</si>
  <si>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</si>
  <si>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</si>
  <si>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</si>
  <si>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</si>
  <si>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</si>
  <si>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</si>
  <si>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</si>
  <si>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</si>
  <si>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</si>
  <si>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</si>
  <si>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</si>
  <si>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</si>
  <si>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</si>
  <si>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</si>
  <si>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</si>
  <si>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</si>
  <si>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</si>
  <si>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</si>
  <si>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</si>
  <si>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</si>
  <si>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</si>
  <si>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</si>
  <si>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</si>
  <si>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</si>
  <si>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</si>
  <si>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</si>
  <si>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</si>
  <si>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</si>
  <si>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</si>
  <si>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</si>
  <si>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</si>
  <si>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</si>
  <si>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</si>
  <si>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</si>
  <si>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</si>
  <si>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</si>
  <si>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</si>
  <si>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</si>
  <si>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</si>
  <si>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</si>
  <si>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</si>
  <si>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</si>
  <si>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</si>
  <si>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</si>
  <si>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</si>
  <si>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</si>
  <si>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</si>
  <si>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</si>
  <si>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</si>
  <si>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</si>
  <si>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</si>
  <si>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</si>
  <si>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</si>
  <si>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</si>
  <si>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</si>
  <si>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</si>
  <si>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</si>
  <si>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</si>
  <si>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</si>
  <si>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</si>
  <si>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</si>
  <si>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</si>
  <si>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</si>
  <si>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</si>
  <si>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</si>
  <si>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</si>
  <si>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</si>
  <si>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</si>
  <si>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</si>
  <si>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</si>
  <si>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</si>
  <si>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</si>
  <si>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</si>
  <si>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</si>
  <si>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</si>
  <si>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</si>
  <si>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</si>
  <si>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</si>
  <si>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</si>
  <si>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</si>
  <si>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</si>
  <si>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</si>
  <si>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</si>
  <si>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</si>
  <si>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</si>
  <si>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</si>
  <si>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</si>
  <si>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</si>
  <si>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</si>
  <si>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</si>
  <si>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</si>
  <si>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</si>
  <si>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</si>
  <si>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</si>
  <si>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</si>
  <si>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</si>
  <si>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</si>
  <si>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</si>
  <si>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</si>
  <si>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</si>
  <si>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</si>
  <si>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</si>
  <si>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</si>
  <si>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</si>
  <si>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</si>
  <si>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</si>
  <si>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</si>
  <si>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</si>
  <si>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</si>
  <si>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</si>
  <si>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</si>
  <si>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</si>
  <si>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</si>
  <si>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</si>
  <si>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</si>
  <si>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</si>
  <si>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</si>
  <si>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</si>
  <si>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</si>
  <si>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</si>
  <si>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</si>
  <si>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</si>
  <si>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</si>
  <si>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</si>
  <si>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</si>
  <si>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</si>
  <si>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</si>
  <si>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</si>
  <si>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</si>
  <si>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</si>
  <si>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</si>
  <si>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</si>
  <si>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</si>
  <si>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</si>
  <si>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</si>
  <si>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</si>
  <si>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</si>
  <si>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</si>
  <si>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</si>
  <si>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</si>
  <si>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</si>
  <si>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</si>
  <si>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</si>
  <si>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</si>
  <si>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</si>
  <si>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</si>
  <si>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</si>
  <si>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</si>
  <si>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</si>
  <si>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</si>
  <si>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</si>
  <si>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</si>
  <si>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</si>
  <si>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</si>
  <si>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</si>
  <si>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</si>
  <si>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</si>
  <si>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</si>
  <si>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</si>
  <si>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</si>
  <si>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</si>
  <si>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</si>
  <si>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</si>
  <si>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</si>
  <si>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</si>
  <si>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</si>
  <si>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</si>
  <si>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</si>
  <si>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</si>
  <si>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</si>
  <si>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</si>
  <si>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</si>
  <si>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</si>
  <si>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</si>
  <si>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</si>
  <si>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</si>
  <si>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</si>
  <si>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</si>
  <si>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</si>
  <si>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</si>
  <si>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</si>
  <si>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</si>
  <si>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</si>
  <si>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</si>
  <si>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</si>
  <si>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</si>
  <si>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</si>
  <si>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</si>
  <si>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</si>
  <si>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</si>
  <si>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</si>
  <si>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</si>
  <si>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</si>
  <si>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</si>
  <si>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</si>
  <si>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</si>
  <si>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</si>
  <si>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</si>
  <si>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</si>
  <si>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</si>
  <si>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</si>
  <si>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</si>
  <si>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</si>
  <si>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</si>
  <si>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</si>
  <si>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</si>
  <si>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</si>
  <si>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</si>
  <si>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</si>
  <si>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</si>
  <si>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</si>
  <si>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</si>
  <si>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</si>
  <si>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</si>
  <si>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</si>
  <si>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</si>
  <si>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</si>
  <si>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</si>
  <si>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</si>
  <si>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</si>
  <si>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</si>
  <si>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</si>
  <si>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</si>
  <si>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</si>
  <si>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</si>
  <si>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</si>
  <si>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</si>
  <si>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</si>
  <si>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</si>
  <si>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</si>
  <si>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</si>
  <si>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</si>
  <si>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</si>
  <si>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</si>
  <si>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</si>
  <si>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</si>
  <si>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</si>
  <si>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</si>
  <si>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</si>
  <si>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</si>
  <si>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</si>
  <si>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</si>
  <si>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</si>
  <si>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</si>
  <si>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</si>
  <si>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</si>
  <si>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</si>
  <si>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</si>
  <si>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</si>
  <si>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</si>
  <si>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</si>
  <si>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</si>
  <si>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</si>
  <si>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</si>
  <si>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</si>
  <si>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</si>
  <si>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</si>
  <si>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</si>
  <si>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</si>
  <si>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</si>
  <si>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</si>
  <si>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</si>
  <si>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</si>
  <si>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</si>
  <si>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</si>
  <si>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</si>
  <si>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</si>
  <si>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</si>
  <si>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</si>
  <si>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</si>
  <si>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</si>
  <si>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</si>
  <si>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</si>
  <si>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</si>
  <si>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</si>
  <si>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</si>
  <si>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</si>
  <si>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</si>
  <si>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</si>
  <si>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</si>
  <si>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</si>
  <si>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</si>
  <si>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</si>
  <si>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</si>
  <si>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</si>
  <si>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</si>
  <si>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</si>
  <si>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</si>
  <si>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</si>
  <si>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</si>
  <si>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</si>
  <si>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</si>
  <si>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</si>
  <si>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</si>
  <si>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</si>
  <si>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</si>
  <si>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</si>
  <si>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</si>
  <si>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</si>
  <si>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</si>
  <si>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</si>
  <si>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</si>
  <si>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</si>
  <si>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</si>
  <si>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</si>
  <si>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</si>
  <si>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</si>
  <si>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</si>
  <si>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</si>
  <si>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</si>
  <si>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</si>
  <si>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</si>
  <si>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</si>
  <si>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</si>
  <si>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</si>
  <si>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</si>
  <si>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</si>
  <si>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</si>
  <si>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</si>
  <si>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</si>
  <si>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</si>
  <si>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</si>
  <si>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</si>
  <si>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</si>
  <si>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</si>
  <si>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</si>
  <si>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</si>
  <si>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</si>
  <si>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</si>
  <si>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</si>
  <si>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</si>
  <si>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</si>
  <si>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</si>
  <si>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</si>
  <si>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</si>
  <si>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</si>
  <si>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</si>
  <si>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</si>
  <si>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</si>
  <si>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</si>
  <si>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</si>
  <si>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</si>
  <si>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</si>
  <si>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</si>
  <si>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</si>
  <si>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</si>
  <si>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</si>
  <si>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</si>
  <si>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</si>
  <si>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</si>
  <si>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</si>
  <si>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</si>
  <si>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</si>
  <si>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</si>
  <si>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</si>
  <si>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</si>
  <si>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</si>
  <si>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</si>
  <si>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</si>
  <si>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</si>
  <si>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</si>
  <si>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</si>
  <si>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</si>
  <si>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</si>
  <si>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</si>
  <si>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</si>
  <si>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</si>
  <si>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</si>
  <si>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</si>
  <si>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</si>
  <si>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</si>
  <si>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</si>
  <si>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</si>
  <si>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</si>
  <si>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</si>
  <si>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</si>
  <si>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</si>
  <si>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</si>
  <si>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</si>
  <si>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</si>
  <si>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</si>
  <si>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</si>
  <si>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</si>
  <si>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</si>
  <si>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</si>
  <si>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</si>
  <si>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</si>
  <si>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</si>
  <si>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</si>
  <si>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</si>
  <si>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</si>
  <si>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</si>
  <si>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</si>
  <si>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</si>
  <si>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</si>
  <si>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</si>
  <si>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</si>
  <si>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</si>
  <si>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</si>
  <si>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</si>
  <si>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</si>
  <si>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</si>
  <si>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</si>
  <si>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</si>
  <si>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</si>
  <si>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</si>
  <si>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</si>
  <si>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</si>
  <si>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</si>
  <si>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</si>
  <si>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</si>
  <si>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</si>
  <si>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</si>
  <si>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</si>
  <si>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</si>
  <si>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</si>
  <si>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</si>
  <si>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</si>
  <si>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</si>
  <si>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</si>
  <si>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</si>
  <si>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</si>
  <si>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</si>
  <si>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</si>
  <si>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</si>
  <si>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</si>
  <si>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</si>
  <si>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</si>
  <si>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</si>
  <si>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</si>
  <si>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</si>
  <si>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</si>
  <si>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</si>
  <si>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</si>
  <si>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</si>
  <si>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</si>
  <si>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</si>
  <si>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</si>
  <si>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</si>
  <si>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</si>
  <si>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</si>
  <si>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</si>
  <si>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</si>
  <si>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</si>
  <si>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</si>
  <si>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</si>
  <si>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</si>
  <si>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</si>
  <si>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</si>
  <si>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</si>
  <si>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</si>
  <si>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</si>
  <si>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</si>
  <si>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</si>
  <si>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</si>
  <si>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</si>
  <si>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</si>
  <si>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</si>
  <si>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</si>
  <si>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</si>
  <si>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</si>
  <si>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</si>
  <si>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</si>
  <si>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</si>
  <si>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</si>
  <si>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</si>
  <si>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</si>
  <si>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</si>
  <si>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</si>
  <si>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</si>
  <si>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</si>
  <si>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</si>
  <si>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</si>
  <si>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</si>
  <si>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</si>
  <si>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</si>
  <si>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</si>
  <si>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</si>
  <si>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</si>
  <si>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</si>
  <si>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</si>
  <si>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</si>
  <si>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</si>
  <si>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</si>
  <si>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</si>
  <si>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</si>
  <si>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</si>
  <si>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</si>
  <si>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</si>
  <si>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</si>
  <si>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</si>
  <si>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</si>
  <si>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</si>
  <si>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</si>
  <si>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</si>
  <si>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</si>
  <si>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</si>
  <si>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</si>
  <si>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</si>
  <si>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</si>
  <si>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</si>
  <si>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</si>
  <si>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</si>
  <si>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</si>
  <si>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</si>
  <si>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</si>
  <si>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</si>
  <si>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</si>
  <si>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</si>
  <si>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</si>
  <si>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</si>
  <si>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</si>
  <si>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</si>
  <si>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</si>
  <si>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</si>
  <si>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</si>
  <si>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</si>
  <si>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</si>
  <si>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</si>
  <si>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</si>
  <si>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</si>
  <si>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</si>
  <si>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</si>
  <si>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</si>
  <si>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</si>
  <si>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</si>
  <si>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</si>
  <si>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</si>
  <si>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</si>
  <si>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</si>
  <si>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</si>
  <si>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</si>
  <si>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</si>
  <si>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</si>
  <si>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</si>
  <si>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</si>
  <si>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</si>
  <si>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</si>
  <si>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</si>
  <si>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</si>
  <si>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</si>
  <si>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</si>
  <si>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</si>
  <si>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</si>
  <si>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</si>
  <si>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</si>
  <si>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</si>
  <si>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</si>
  <si>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</si>
  <si>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</si>
  <si>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</si>
  <si>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</si>
  <si>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</si>
  <si>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</si>
  <si>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</si>
  <si>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</si>
  <si>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</si>
  <si>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</si>
  <si>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</si>
  <si>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</si>
  <si>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</si>
  <si>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</si>
  <si>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</si>
  <si>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</si>
  <si>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</si>
  <si>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</si>
  <si>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</si>
  <si>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</si>
  <si>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</si>
  <si>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</si>
  <si>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</si>
  <si>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</si>
  <si>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</si>
  <si>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</si>
  <si>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</si>
  <si>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</si>
  <si>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</si>
  <si>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</si>
  <si>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</si>
  <si>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</si>
  <si>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</si>
  <si>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</si>
  <si>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</si>
  <si>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</si>
  <si>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</si>
  <si>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</si>
  <si>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</si>
  <si>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</si>
  <si>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</si>
  <si>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</si>
  <si>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</si>
  <si>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</si>
  <si>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</si>
  <si>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</si>
  <si>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</si>
  <si>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</si>
  <si>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</si>
  <si>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</si>
  <si>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</si>
  <si>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</si>
  <si>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</si>
  <si>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</si>
  <si>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</si>
  <si>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</si>
  <si>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</si>
  <si>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</si>
  <si>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</si>
  <si>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</si>
  <si>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</si>
  <si>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</si>
  <si>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</si>
  <si>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</si>
  <si>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</si>
  <si>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</si>
  <si>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</si>
  <si>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</si>
  <si>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</si>
  <si>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</si>
  <si>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</si>
  <si>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</si>
  <si>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</si>
  <si>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</si>
  <si>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</si>
  <si>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</si>
  <si>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</si>
  <si>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</si>
  <si>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</si>
  <si>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</si>
  <si>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</si>
  <si>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</si>
  <si>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</si>
  <si>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</si>
  <si>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</si>
  <si>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</si>
  <si>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</si>
  <si>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</si>
  <si>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</si>
  <si>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</si>
  <si>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</si>
  <si>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</si>
  <si>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</si>
  <si>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</si>
  <si>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</si>
  <si>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</si>
  <si>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</si>
  <si>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</si>
  <si>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</si>
  <si>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</si>
  <si>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</si>
  <si>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</si>
  <si>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</si>
  <si>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</si>
  <si>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</si>
  <si>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</si>
  <si>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</si>
  <si>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</si>
  <si>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</si>
  <si>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</si>
  <si>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</si>
  <si>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</si>
  <si>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</si>
  <si>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</si>
  <si>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</si>
  <si>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</si>
  <si>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</si>
  <si>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</si>
  <si>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</si>
  <si>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</si>
  <si>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</si>
  <si>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</si>
  <si>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</si>
  <si>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</si>
  <si>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</si>
  <si>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</si>
  <si>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</si>
  <si>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</si>
  <si>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</si>
  <si>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</si>
  <si>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</si>
  <si>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</si>
  <si>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</si>
  <si>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</si>
  <si>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</si>
  <si>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</si>
  <si>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</si>
  <si>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</si>
  <si>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</si>
  <si>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</si>
  <si>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</si>
  <si>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</si>
  <si>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</si>
  <si>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</si>
  <si>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</si>
  <si>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</si>
  <si>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</si>
  <si>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</si>
  <si>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</si>
  <si>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</si>
  <si>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</si>
  <si>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</si>
  <si>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</si>
  <si>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</si>
  <si>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</si>
  <si>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</si>
  <si>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</si>
  <si>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</si>
  <si>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</si>
  <si>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</si>
  <si>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</si>
  <si>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</si>
  <si>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</si>
  <si>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</si>
  <si>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</si>
  <si>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</si>
  <si>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</si>
  <si>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</si>
  <si>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</si>
  <si>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</si>
  <si>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</si>
  <si>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</si>
  <si>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</si>
  <si>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</si>
  <si>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</si>
  <si>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</si>
  <si>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</si>
  <si>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</si>
  <si>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</si>
  <si>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</si>
  <si>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</si>
  <si>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</si>
  <si>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</si>
  <si>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</si>
  <si>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</si>
  <si>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</si>
  <si>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</si>
  <si>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</si>
  <si>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</si>
  <si>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</si>
  <si>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</si>
  <si>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</si>
  <si>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</si>
  <si>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</si>
  <si>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</si>
  <si>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</si>
  <si>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</si>
  <si>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</si>
  <si>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</si>
  <si>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</si>
  <si>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</si>
  <si>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</si>
  <si>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</si>
  <si>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</si>
  <si>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</si>
  <si>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</si>
  <si>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</si>
  <si>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</si>
  <si>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</si>
  <si>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</si>
  <si>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</si>
  <si>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</si>
  <si>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</si>
  <si>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</si>
  <si>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</si>
  <si>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</si>
  <si>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</si>
  <si>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</si>
  <si>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</si>
  <si>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</si>
  <si>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</si>
  <si>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</si>
  <si>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</si>
  <si>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</si>
  <si>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</si>
  <si>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</si>
  <si>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</si>
  <si>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</si>
  <si>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</si>
  <si>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</si>
  <si>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</si>
  <si>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</si>
  <si>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</si>
  <si>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</si>
  <si>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</si>
  <si>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</si>
  <si>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</si>
  <si>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</si>
  <si>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</si>
  <si>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</si>
  <si>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</si>
  <si>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</si>
  <si>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</si>
  <si>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</si>
  <si>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</si>
  <si>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</si>
  <si>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</si>
  <si>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</si>
  <si>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</si>
  <si>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</si>
  <si>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</si>
  <si>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</si>
  <si>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</si>
  <si>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</si>
  <si>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</si>
  <si>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</si>
  <si>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</si>
  <si>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</si>
  <si>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</si>
  <si>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</si>
  <si>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</si>
  <si>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</si>
  <si>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</si>
  <si>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</si>
  <si>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</si>
  <si>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</si>
  <si>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</si>
  <si>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</si>
  <si>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</si>
  <si>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</si>
  <si>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</si>
  <si>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</si>
  <si>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</si>
  <si>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</si>
  <si>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</si>
  <si>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</si>
  <si>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</si>
  <si>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</si>
  <si>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</si>
  <si>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</si>
  <si>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</si>
  <si>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</si>
  <si>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</si>
  <si>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</si>
  <si>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</si>
  <si>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</si>
  <si>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</si>
  <si>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</si>
  <si>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</si>
  <si>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</si>
  <si>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</si>
  <si>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</si>
  <si>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</si>
  <si>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</si>
  <si>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</si>
  <si>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</si>
  <si>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</si>
  <si>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</si>
  <si>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</si>
  <si>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</si>
  <si>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</si>
  <si>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</si>
  <si>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</si>
  <si>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</si>
  <si>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</si>
  <si>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</si>
  <si>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</si>
  <si>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</si>
  <si>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</si>
  <si>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</si>
  <si>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</si>
  <si>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</si>
  <si>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</si>
  <si>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</si>
  <si>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</si>
  <si>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</si>
  <si>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</si>
  <si>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</si>
  <si>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</si>
  <si>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</si>
  <si>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</si>
  <si>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</si>
  <si>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</si>
  <si>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</si>
  <si>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</si>
  <si>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</si>
  <si>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</si>
  <si>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</si>
  <si>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</si>
  <si>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</si>
  <si>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</si>
  <si>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</si>
  <si>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</si>
  <si>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</si>
  <si>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</si>
  <si>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</si>
  <si>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</si>
  <si>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</si>
  <si>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</si>
  <si>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</si>
  <si>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</si>
  <si>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</si>
  <si>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</si>
  <si>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</si>
  <si>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</si>
  <si>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</si>
  <si>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</si>
  <si>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</si>
  <si>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</si>
  <si>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</si>
  <si>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</si>
  <si>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</si>
  <si>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</si>
  <si>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</si>
  <si>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</si>
  <si>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</si>
  <si>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</si>
  <si>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</si>
  <si>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</si>
  <si>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</si>
  <si>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</si>
  <si>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</si>
  <si>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</si>
  <si>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</si>
  <si>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</si>
  <si>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</si>
  <si>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</si>
  <si>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</si>
  <si>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</si>
  <si>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</si>
  <si>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</si>
  <si>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</si>
  <si>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</si>
  <si>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</si>
  <si>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</si>
  <si>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</si>
  <si>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</si>
  <si>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</si>
  <si>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</si>
  <si>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</si>
  <si>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</si>
  <si>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</si>
  <si>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</si>
  <si>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</si>
  <si>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</si>
  <si>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</si>
  <si>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</si>
  <si>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</si>
  <si>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</si>
  <si>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</si>
  <si>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</si>
  <si>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</si>
  <si>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</si>
  <si>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</si>
  <si>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</si>
  <si>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</si>
  <si>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</si>
  <si>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</si>
  <si>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</si>
  <si>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</si>
  <si>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</si>
  <si>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</si>
  <si>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</si>
  <si>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</si>
  <si>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</si>
  <si>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</si>
  <si>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</si>
  <si>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</si>
  <si>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</si>
  <si>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</si>
  <si>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</si>
  <si>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</si>
  <si>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</si>
  <si>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</si>
  <si>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</si>
  <si>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</si>
  <si>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</si>
  <si>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</si>
  <si>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</si>
  <si>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</si>
  <si>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</si>
  <si>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</si>
  <si>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</si>
  <si>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</si>
  <si>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</si>
  <si>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</si>
  <si>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</si>
  <si>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</si>
  <si>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</si>
  <si>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</si>
  <si>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</si>
  <si>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</si>
  <si>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</si>
  <si>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</si>
  <si>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</si>
  <si>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</si>
  <si>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</si>
  <si>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</si>
  <si>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</si>
  <si>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</si>
  <si>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</si>
  <si>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</si>
  <si>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</si>
  <si>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</si>
  <si>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</si>
  <si>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</si>
  <si>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</si>
  <si>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</si>
  <si>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</si>
  <si>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</si>
  <si>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</si>
  <si>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</si>
  <si>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</si>
  <si>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</si>
  <si>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</si>
  <si>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</si>
  <si>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</si>
  <si>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</si>
  <si>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</si>
  <si>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</si>
  <si>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</si>
  <si>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</si>
  <si>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</si>
  <si>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</si>
  <si>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</si>
  <si>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</si>
  <si>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</si>
  <si>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</si>
  <si>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</si>
  <si>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</si>
  <si>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</si>
  <si>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</si>
  <si>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</si>
  <si>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</si>
  <si>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</si>
  <si>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</si>
  <si>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</si>
  <si>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</si>
  <si>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</si>
  <si>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</si>
  <si>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</si>
  <si>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</si>
  <si>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</si>
  <si>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</si>
  <si>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</si>
  <si>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</si>
  <si>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</si>
  <si>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</si>
  <si>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</si>
  <si>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</si>
  <si>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</si>
  <si>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</si>
  <si>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</si>
  <si>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</si>
  <si>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</si>
  <si>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</si>
  <si>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</si>
  <si>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</si>
  <si>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</si>
  <si>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</si>
  <si>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</si>
  <si>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</si>
  <si>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</si>
  <si>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</si>
  <si>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</si>
  <si>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</si>
  <si>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</si>
  <si>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</si>
  <si>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</si>
  <si>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</si>
  <si>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</si>
  <si>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</si>
  <si>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</si>
  <si>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</si>
  <si>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</si>
  <si>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</si>
  <si>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</si>
  <si>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</si>
  <si>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</si>
  <si>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</si>
  <si>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</si>
  <si>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</si>
  <si>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</si>
  <si>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</si>
  <si>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</si>
  <si>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</si>
  <si>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</si>
  <si>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</si>
  <si>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</si>
  <si>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</si>
  <si>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</si>
  <si>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</si>
  <si>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</si>
  <si>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</si>
  <si>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</si>
  <si>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</si>
  <si>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</si>
  <si>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</si>
  <si>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</si>
  <si>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</si>
  <si>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</si>
  <si>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</si>
  <si>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</si>
  <si>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</si>
  <si>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</si>
  <si>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</si>
  <si>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</si>
  <si>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</si>
  <si>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</si>
  <si>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</si>
  <si>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</si>
  <si>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</si>
  <si>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</si>
  <si>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</si>
  <si>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</si>
  <si>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</si>
  <si>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</si>
  <si>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</si>
  <si>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</si>
  <si>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</si>
  <si>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</si>
  <si>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</si>
  <si>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</si>
  <si>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</si>
  <si>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</si>
  <si>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</si>
  <si>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</si>
  <si>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</si>
  <si>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</si>
  <si>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</si>
  <si>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</si>
  <si>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</si>
  <si>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</si>
  <si>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</si>
  <si>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</si>
  <si>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</si>
  <si>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</si>
  <si>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</si>
  <si>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</si>
  <si>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</si>
  <si>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</si>
  <si>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</si>
  <si>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</si>
  <si>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</si>
  <si>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</si>
  <si>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</si>
  <si>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</si>
  <si>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</si>
  <si>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</si>
  <si>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</si>
  <si>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</si>
  <si>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</si>
  <si>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</si>
  <si>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</si>
  <si>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</si>
  <si>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</si>
  <si>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</si>
  <si>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</si>
  <si>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</si>
  <si>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</si>
  <si>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</si>
  <si>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</si>
  <si>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</si>
  <si>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</si>
  <si>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</si>
  <si>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</si>
  <si>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</si>
  <si>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</si>
  <si>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</si>
  <si>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</si>
  <si>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</si>
  <si>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</si>
  <si>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</si>
  <si>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</si>
  <si>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</si>
  <si>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</si>
  <si>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</si>
  <si>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</si>
  <si>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</si>
  <si>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</si>
  <si>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</si>
  <si>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</si>
  <si>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</si>
  <si>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</si>
  <si>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</si>
  <si>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</si>
  <si>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</si>
  <si>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</si>
  <si>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</si>
  <si>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</si>
  <si>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</si>
  <si>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</si>
  <si>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</si>
  <si>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</si>
  <si>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</si>
  <si>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</si>
  <si>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</si>
  <si>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</si>
  <si>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</si>
  <si>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</si>
  <si>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</si>
  <si>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</si>
  <si>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</si>
  <si>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</si>
  <si>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</si>
  <si>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</si>
  <si>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</si>
  <si>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</si>
  <si>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</si>
  <si>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</si>
  <si>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</si>
  <si>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</si>
  <si>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</si>
  <si>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</si>
  <si>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</si>
  <si>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</si>
  <si>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</si>
  <si>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</si>
  <si>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</si>
  <si>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</si>
  <si>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</si>
  <si>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</si>
  <si>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</si>
  <si>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</si>
  <si>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</si>
  <si>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</si>
  <si>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</si>
  <si>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</si>
  <si>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</si>
  <si>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</si>
  <si>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</si>
  <si>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</si>
  <si>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</si>
  <si>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</si>
  <si>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</si>
  <si>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</si>
  <si>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</si>
  <si>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</si>
  <si>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</si>
  <si>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</si>
  <si>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</si>
  <si>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</si>
  <si>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</si>
  <si>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</si>
  <si>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</si>
  <si>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</si>
  <si>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</si>
  <si>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</si>
  <si>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</si>
  <si>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</si>
  <si>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</si>
  <si>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</si>
  <si>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</si>
  <si>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</si>
  <si>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</si>
  <si>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</si>
  <si>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</si>
  <si>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</si>
  <si>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</si>
  <si>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</si>
  <si>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</si>
  <si>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</si>
  <si>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</si>
  <si>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</si>
  <si>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</si>
  <si>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</si>
  <si>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</si>
  <si>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</si>
  <si>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</si>
  <si>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</si>
  <si>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</si>
  <si>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</si>
  <si>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</si>
  <si>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</si>
  <si>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</si>
  <si>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</si>
  <si>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</si>
  <si>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</si>
  <si>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</si>
  <si>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</si>
  <si>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</si>
  <si>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</si>
  <si>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</si>
  <si>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</si>
  <si>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</si>
  <si>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</si>
  <si>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</si>
  <si>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</si>
  <si>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</si>
  <si>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</si>
  <si>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</si>
  <si>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</si>
  <si>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</si>
  <si>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</si>
  <si>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</si>
  <si>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</si>
  <si>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</si>
  <si>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</si>
  <si>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</si>
  <si>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</si>
  <si>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</si>
  <si>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</si>
  <si>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</si>
  <si>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</si>
  <si>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</si>
  <si>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</si>
  <si>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</si>
  <si>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</si>
  <si>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</si>
  <si>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</si>
  <si>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</si>
  <si>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</si>
  <si>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</si>
  <si>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</si>
  <si>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</si>
  <si>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</si>
  <si>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</si>
  <si>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</si>
  <si>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</si>
  <si>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</si>
  <si>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</si>
  <si>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</si>
  <si>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</si>
  <si>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</si>
  <si>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</si>
  <si>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</si>
  <si>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</si>
  <si>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</si>
  <si>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</si>
  <si>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</si>
  <si>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</si>
  <si>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</si>
  <si>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</si>
  <si>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</si>
  <si>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</si>
  <si>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</si>
  <si>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</si>
  <si>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</si>
  <si>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</si>
  <si>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</si>
  <si>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</si>
  <si>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</si>
  <si>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</si>
  <si>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</si>
  <si>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</si>
  <si>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</si>
  <si>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</si>
  <si>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</si>
  <si>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</si>
  <si>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</si>
  <si>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</si>
  <si>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</si>
  <si>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</si>
  <si>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</si>
  <si>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</si>
  <si>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</si>
  <si>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</si>
  <si>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</si>
  <si>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</si>
  <si>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</si>
  <si>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</si>
  <si>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</si>
  <si>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</si>
  <si>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</si>
  <si>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</si>
  <si>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</si>
  <si>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</si>
  <si>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</si>
  <si>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</si>
  <si>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</si>
  <si>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</si>
  <si>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</si>
  <si>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</si>
  <si>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</si>
  <si>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</si>
  <si>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</si>
  <si>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</si>
  <si>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</si>
  <si>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</si>
  <si>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</si>
  <si>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</si>
  <si>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</si>
  <si>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</si>
  <si>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</si>
  <si>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</si>
  <si>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</si>
  <si>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</si>
  <si>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</si>
  <si>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</si>
  <si>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</si>
  <si>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</si>
  <si>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</si>
  <si>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</si>
  <si>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</si>
  <si>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</si>
  <si>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</si>
  <si>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</si>
  <si>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</si>
  <si>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</si>
  <si>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</si>
  <si>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</si>
  <si>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</si>
  <si>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</si>
  <si>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</si>
  <si>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</si>
  <si>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</si>
  <si>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</si>
  <si>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</si>
  <si>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</si>
  <si>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</si>
  <si>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</si>
  <si>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</si>
  <si>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</si>
  <si>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</si>
  <si>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</si>
  <si>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</si>
  <si>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</si>
  <si>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</si>
  <si>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</si>
  <si>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</si>
  <si>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</si>
  <si>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</si>
  <si>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</si>
  <si>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</si>
  <si>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</si>
  <si>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</si>
  <si>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</si>
  <si>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</si>
  <si>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</si>
  <si>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</si>
  <si>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</si>
  <si>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</si>
  <si>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</si>
  <si>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</si>
  <si>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</si>
  <si>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</si>
  <si>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</si>
  <si>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</si>
  <si>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</si>
  <si>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</si>
  <si>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</si>
  <si>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</si>
  <si>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</si>
  <si>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</si>
  <si>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</si>
  <si>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</si>
  <si>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</si>
  <si>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</si>
  <si>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</si>
  <si>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</si>
  <si>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</si>
  <si>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</si>
  <si>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</si>
  <si>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</si>
  <si>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</si>
  <si>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</si>
  <si>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</si>
  <si>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</si>
  <si>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</si>
  <si>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</si>
  <si>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</si>
  <si>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</si>
  <si>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</si>
  <si>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</si>
  <si>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</si>
  <si>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</si>
  <si>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</si>
  <si>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</si>
  <si>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</si>
  <si>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</si>
  <si>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</si>
  <si>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</si>
  <si>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</si>
  <si>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</si>
  <si>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</si>
  <si>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</si>
  <si>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</si>
  <si>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</si>
  <si>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</si>
  <si>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</si>
  <si>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</si>
  <si>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</si>
  <si>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</si>
  <si>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</si>
  <si>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</si>
  <si>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</si>
  <si>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</si>
  <si>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</si>
  <si>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</si>
  <si>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</si>
  <si>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</si>
  <si>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</si>
  <si>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</si>
  <si>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</si>
  <si>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</si>
  <si>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</si>
  <si>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</si>
  <si>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</si>
  <si>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</si>
  <si>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</si>
  <si>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</si>
  <si>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</si>
  <si>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</si>
  <si>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</si>
  <si>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</si>
  <si>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</si>
  <si>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</si>
  <si>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</si>
  <si>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</si>
  <si>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</si>
  <si>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</si>
  <si>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</si>
  <si>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</si>
  <si>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</si>
  <si>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</si>
  <si>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</si>
  <si>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</si>
  <si>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</si>
  <si>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</si>
  <si>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</si>
  <si>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</si>
  <si>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</si>
  <si>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</si>
  <si>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</si>
  <si>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</si>
  <si>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</si>
  <si>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</si>
  <si>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</si>
  <si>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</si>
  <si>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</si>
  <si>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</si>
  <si>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</si>
  <si>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</si>
  <si>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</si>
  <si>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</si>
  <si>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</si>
  <si>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</si>
  <si>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</si>
  <si>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</si>
  <si>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</si>
  <si>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</si>
  <si>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</si>
  <si>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</si>
  <si>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</si>
  <si>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</si>
  <si>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</si>
  <si>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</si>
  <si>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</si>
  <si>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</si>
  <si>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</si>
  <si>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</si>
  <si>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</si>
  <si>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</si>
  <si>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</si>
  <si>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</si>
  <si>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</si>
  <si>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</si>
  <si>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</si>
  <si>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</si>
  <si>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</si>
  <si>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</si>
  <si>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</si>
  <si>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</si>
  <si>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</si>
  <si>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</si>
  <si>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</si>
  <si>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</si>
  <si>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</si>
  <si>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</si>
  <si>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</si>
  <si>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</si>
  <si>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</si>
  <si>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</si>
  <si>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</si>
  <si>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</si>
  <si>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</si>
  <si>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</si>
  <si>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</si>
  <si>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</si>
  <si>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</si>
  <si>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</si>
  <si>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</si>
  <si>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</si>
  <si>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</si>
  <si>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</si>
  <si>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</si>
  <si>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</si>
  <si>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</si>
  <si>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</si>
  <si>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</si>
  <si>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</si>
  <si>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</si>
  <si>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</si>
  <si>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</si>
  <si>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</si>
  <si>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</si>
  <si>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</si>
  <si>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</si>
  <si>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</si>
  <si>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</si>
  <si>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</si>
  <si>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</si>
  <si>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</si>
  <si>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</si>
  <si>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</si>
  <si>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</si>
  <si>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</si>
  <si>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</si>
  <si>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</si>
  <si>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</si>
  <si>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</si>
  <si>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</si>
  <si>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</si>
  <si>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</si>
  <si>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</si>
  <si>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</si>
  <si>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</si>
  <si>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</si>
  <si>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</si>
  <si>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</si>
  <si>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</si>
  <si>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</si>
  <si>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</si>
  <si>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</si>
  <si>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</si>
  <si>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</si>
  <si>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</si>
  <si>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</si>
  <si>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</si>
  <si>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</si>
  <si>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</si>
  <si>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</si>
  <si>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</si>
  <si>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</si>
  <si>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</si>
  <si>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</si>
  <si>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</si>
  <si>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</si>
  <si>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</si>
  <si>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</si>
  <si>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</si>
  <si>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</si>
  <si>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</si>
  <si>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</si>
  <si>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</si>
  <si>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</si>
  <si>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</si>
  <si>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</si>
  <si>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</si>
  <si>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</si>
  <si>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</si>
  <si>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</si>
  <si>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</si>
  <si>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</si>
  <si>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</si>
  <si>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</si>
  <si>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</si>
  <si>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</si>
  <si>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</si>
  <si>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</si>
  <si>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</si>
  <si>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</si>
  <si>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</si>
  <si>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</si>
  <si>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</si>
  <si>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</si>
  <si>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</si>
  <si>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</si>
  <si>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</si>
  <si>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</si>
  <si>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</si>
  <si>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</si>
  <si>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</si>
  <si>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</si>
  <si>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</si>
  <si>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</si>
  <si>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</si>
  <si>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</si>
  <si>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</si>
  <si>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</si>
  <si>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</si>
  <si>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</si>
  <si>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</si>
  <si>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</si>
  <si>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</si>
  <si>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</si>
  <si>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</si>
  <si>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</si>
  <si>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</si>
  <si>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</si>
  <si>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</si>
  <si>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</si>
  <si>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</si>
  <si>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</si>
  <si>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</si>
  <si>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</si>
  <si>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</si>
  <si>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</si>
  <si>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</si>
  <si>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</si>
  <si>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</si>
  <si>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</si>
  <si>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</si>
  <si>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</si>
  <si>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</si>
  <si>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</si>
  <si>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</si>
  <si>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</si>
  <si>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</si>
  <si>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</si>
  <si>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</si>
  <si>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</si>
  <si>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</si>
  <si>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</si>
  <si>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</si>
  <si>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</si>
  <si>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</si>
  <si>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</si>
  <si>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</si>
  <si>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</si>
  <si>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</si>
  <si>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</si>
  <si>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</si>
  <si>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</si>
  <si>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</si>
  <si>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</si>
  <si>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</si>
  <si>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</si>
  <si>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</si>
  <si>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</si>
  <si>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</si>
  <si>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</si>
  <si>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</si>
  <si>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</si>
  <si>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</si>
  <si>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</si>
  <si>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</si>
  <si>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</si>
  <si>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</si>
  <si>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</si>
  <si>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</si>
  <si>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</si>
  <si>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</si>
  <si>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</si>
  <si>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</si>
  <si>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</si>
  <si>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</si>
  <si>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</si>
  <si>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</si>
  <si>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</si>
  <si>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</si>
  <si>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</si>
  <si>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</si>
  <si>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</si>
  <si>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</si>
  <si>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</si>
  <si>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</si>
  <si>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</si>
  <si>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</si>
  <si>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</si>
  <si>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</si>
  <si>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</si>
  <si>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</si>
  <si>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</si>
  <si>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</si>
  <si>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</si>
  <si>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</si>
  <si>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</si>
  <si>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</si>
  <si>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</si>
  <si>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</si>
  <si>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</si>
  <si>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</si>
  <si>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</si>
  <si>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</si>
  <si>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</si>
  <si>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</si>
  <si>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</si>
  <si>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</si>
  <si>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</si>
  <si>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</si>
  <si>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</si>
  <si>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</si>
  <si>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</si>
  <si>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</si>
  <si>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</si>
  <si>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</si>
  <si>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</si>
  <si>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</si>
  <si>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</si>
  <si>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</si>
  <si>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</si>
  <si>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</si>
  <si>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</si>
  <si>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</si>
  <si>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</si>
  <si>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</si>
  <si>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</si>
  <si>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</si>
  <si>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</si>
  <si>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</si>
  <si>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</si>
  <si>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</si>
  <si>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</si>
  <si>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</si>
  <si>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</si>
  <si>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</si>
  <si>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</si>
  <si>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</si>
  <si>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</si>
  <si>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</si>
  <si>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</si>
  <si>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</si>
  <si>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</si>
  <si>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</si>
  <si>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</si>
  <si>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</si>
  <si>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</si>
  <si>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</si>
  <si>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</si>
  <si>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</si>
  <si>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</si>
  <si>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</si>
  <si>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</si>
  <si>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</si>
  <si>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</si>
  <si>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</si>
  <si>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</si>
  <si>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</si>
  <si>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</si>
  <si>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</si>
  <si>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</si>
  <si>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</si>
  <si>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</si>
  <si>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</si>
  <si>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</si>
  <si>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</si>
  <si>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</si>
  <si>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</si>
  <si>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</si>
  <si>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</si>
  <si>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</si>
  <si>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</si>
  <si>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</si>
  <si>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</si>
  <si>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</si>
  <si>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</si>
  <si>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</si>
  <si>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</si>
  <si>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</si>
  <si>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</si>
  <si>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</si>
  <si>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</si>
  <si>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</si>
  <si>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</si>
  <si>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</si>
  <si>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</si>
  <si>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</si>
  <si>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</si>
  <si>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</si>
  <si>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</si>
  <si>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</si>
  <si>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</si>
  <si>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</si>
  <si>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</si>
  <si>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</si>
  <si>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</si>
  <si>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</si>
  <si>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</si>
  <si>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</si>
  <si>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</si>
  <si>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</si>
  <si>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</si>
  <si>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</si>
  <si>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</si>
  <si>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</si>
  <si>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</si>
  <si>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</si>
  <si>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</si>
  <si>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</si>
  <si>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</si>
  <si>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</si>
  <si>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</si>
  <si>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</si>
  <si>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</si>
  <si>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</si>
  <si>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</si>
  <si>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</si>
  <si>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</si>
  <si>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</si>
  <si>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</si>
  <si>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</si>
  <si>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</si>
  <si>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</si>
  <si>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</si>
  <si>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</si>
  <si>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</si>
  <si>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</si>
  <si>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</si>
  <si>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</si>
  <si>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</si>
  <si>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</si>
  <si>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</si>
  <si>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</si>
  <si>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</si>
  <si>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</si>
  <si>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</si>
  <si>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</si>
  <si>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</si>
  <si>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</si>
  <si>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</si>
  <si>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</si>
  <si>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</si>
  <si>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</si>
  <si>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</si>
  <si>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</si>
  <si>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</si>
  <si>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</si>
  <si>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</si>
  <si>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</si>
  <si>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</si>
  <si>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</si>
  <si>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</si>
  <si>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</si>
  <si>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</si>
  <si>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</si>
  <si>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</si>
  <si>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</si>
  <si>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</si>
  <si>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</si>
  <si>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</si>
  <si>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</si>
  <si>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</si>
  <si>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</si>
  <si>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</si>
  <si>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</si>
  <si>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</si>
  <si>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</si>
  <si>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</si>
  <si>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</si>
  <si>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</si>
  <si>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</si>
  <si>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</si>
  <si>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</si>
  <si>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</si>
  <si>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</si>
  <si>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</si>
  <si>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</si>
  <si>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</si>
  <si>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</si>
  <si>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</si>
  <si>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</si>
  <si>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</si>
  <si>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</si>
  <si>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</si>
  <si>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</si>
  <si>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</si>
  <si>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</si>
  <si>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</si>
  <si>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</si>
  <si>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</si>
  <si>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</si>
  <si>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</si>
  <si>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</si>
  <si>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</si>
  <si>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</si>
  <si>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</si>
  <si>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</si>
  <si>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</si>
  <si>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</si>
  <si>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</si>
  <si>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</si>
  <si>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</si>
  <si>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</si>
  <si>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</si>
  <si>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</si>
  <si>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</si>
  <si>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</si>
  <si>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</si>
  <si>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</si>
  <si>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</si>
  <si>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</si>
  <si>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</si>
  <si>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</si>
  <si>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</si>
  <si>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</si>
  <si>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</si>
  <si>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</si>
  <si>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</si>
  <si>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</si>
  <si>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</si>
  <si>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</si>
  <si>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</si>
  <si>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</si>
  <si>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</si>
  <si>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</si>
  <si>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</si>
  <si>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</si>
  <si>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</si>
  <si>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</si>
  <si>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</si>
  <si>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</si>
  <si>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</si>
  <si>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</si>
  <si>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</si>
  <si>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</si>
  <si>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</si>
  <si>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</si>
  <si>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</si>
  <si>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</si>
  <si>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</si>
  <si>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</si>
  <si>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</si>
  <si>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</si>
  <si>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</si>
  <si>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</si>
  <si>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</si>
  <si>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</si>
  <si>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</si>
  <si>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</si>
  <si>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</si>
  <si>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</si>
  <si>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</si>
  <si>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</si>
  <si>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</si>
  <si>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</si>
  <si>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</si>
  <si>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</si>
  <si>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</si>
  <si>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</si>
  <si>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</si>
  <si>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</si>
  <si>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</si>
  <si>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</si>
  <si>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</si>
  <si>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</si>
  <si>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</si>
  <si>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</si>
  <si>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</si>
  <si>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</si>
  <si>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</si>
  <si>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</si>
  <si>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</si>
  <si>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</si>
  <si>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</si>
  <si>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</si>
  <si>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</si>
  <si>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</si>
  <si>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</si>
  <si>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</si>
  <si>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</si>
  <si>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</si>
  <si>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</si>
  <si>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</si>
  <si>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</si>
  <si>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</si>
  <si>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</si>
  <si>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</si>
  <si>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</si>
  <si>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</si>
  <si>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</si>
  <si>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</si>
  <si>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</si>
  <si>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</si>
  <si>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</si>
  <si>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</si>
  <si>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</si>
  <si>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</si>
  <si>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</si>
  <si>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</si>
  <si>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</si>
  <si>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</si>
  <si>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</si>
  <si>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</si>
  <si>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</si>
  <si>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</si>
  <si>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</si>
  <si>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</si>
  <si>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</si>
  <si>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</si>
  <si>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</si>
  <si>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</si>
  <si>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</si>
  <si>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</si>
  <si>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</si>
  <si>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</si>
  <si>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</si>
  <si>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</si>
  <si>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</si>
  <si>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</si>
  <si>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</si>
  <si>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</si>
  <si>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</si>
  <si>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</si>
  <si>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</si>
  <si>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</si>
  <si>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</si>
  <si>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</si>
  <si>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</si>
  <si>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</si>
  <si>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</si>
  <si>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</si>
  <si>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</si>
  <si>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</si>
  <si>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</si>
  <si>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</si>
  <si>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</si>
  <si>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</si>
  <si>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</si>
  <si>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</si>
  <si>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</si>
  <si>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</si>
  <si>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</si>
  <si>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</si>
  <si>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</si>
  <si>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</si>
  <si>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</si>
  <si>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</si>
  <si>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</si>
  <si>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</si>
  <si>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</si>
  <si>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</si>
  <si>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</si>
  <si>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</si>
  <si>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</si>
  <si>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</si>
  <si>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</si>
  <si>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</si>
  <si>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</si>
  <si>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</si>
  <si>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</si>
  <si>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</si>
  <si>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</si>
  <si>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</si>
  <si>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</si>
  <si>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</si>
  <si>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</si>
  <si>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</si>
  <si>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</si>
  <si>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</si>
  <si>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</si>
  <si>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</si>
  <si>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</si>
  <si>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</si>
  <si>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</si>
  <si>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</si>
  <si>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</si>
  <si>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</si>
  <si>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</si>
  <si>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</si>
  <si>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</si>
  <si>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</si>
  <si>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</si>
  <si>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</si>
  <si>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</si>
  <si>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</si>
  <si>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</si>
  <si>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</si>
  <si>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</si>
  <si>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</si>
  <si>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</si>
  <si>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</si>
  <si>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</si>
  <si>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</si>
  <si>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</si>
  <si>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</si>
  <si>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</si>
  <si>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</si>
  <si>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</si>
  <si>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</si>
  <si>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</si>
  <si>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</si>
  <si>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</si>
  <si>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</si>
  <si>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</si>
  <si>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</si>
  <si>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</si>
  <si>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</si>
  <si>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</si>
  <si>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</si>
  <si>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</si>
  <si>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</si>
  <si>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</si>
  <si>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</si>
  <si>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</si>
  <si>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</si>
  <si>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</si>
  <si>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</si>
  <si>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</si>
  <si>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</si>
  <si>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</si>
  <si>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</si>
  <si>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</si>
  <si>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</si>
  <si>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</si>
  <si>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</si>
  <si>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</si>
  <si>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</si>
  <si>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</si>
  <si>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</si>
  <si>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</si>
  <si>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</si>
  <si>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</si>
  <si>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</si>
  <si>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</si>
  <si>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</si>
  <si>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</si>
  <si>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</si>
  <si>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</si>
  <si>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</si>
  <si>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</si>
  <si>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</si>
  <si>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</si>
  <si>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</si>
  <si>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</si>
  <si>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</si>
  <si>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</si>
  <si>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</si>
  <si>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</si>
  <si>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</si>
  <si>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</si>
  <si>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</si>
  <si>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</si>
  <si>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</si>
  <si>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</si>
  <si>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</si>
  <si>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</si>
  <si>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</si>
  <si>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</si>
  <si>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</si>
  <si>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</si>
  <si>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</si>
  <si>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</si>
  <si>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</si>
  <si>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</si>
  <si>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</si>
  <si>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</si>
  <si>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</si>
  <si>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</si>
  <si>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</si>
  <si>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</si>
  <si>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</si>
  <si>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</si>
  <si>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</si>
  <si>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</si>
  <si>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</si>
  <si>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</si>
  <si>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</si>
  <si>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</si>
  <si>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</si>
  <si>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</si>
  <si>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</si>
  <si>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</si>
  <si>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</si>
  <si>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</si>
  <si>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</si>
  <si>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</si>
  <si>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</si>
  <si>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</si>
  <si>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</si>
  <si>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</si>
  <si>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</si>
  <si>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</si>
  <si>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</si>
  <si>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</si>
  <si>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</si>
  <si>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</si>
  <si>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</si>
  <si>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</si>
  <si>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</si>
  <si>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</si>
  <si>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</si>
  <si>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</si>
  <si>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</si>
  <si>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</si>
  <si>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</si>
  <si>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</si>
  <si>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</si>
  <si>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</si>
  <si>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</si>
  <si>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</si>
  <si>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</si>
  <si>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</si>
  <si>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</si>
  <si>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</si>
  <si>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</si>
  <si>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</si>
  <si>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</si>
  <si>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</si>
  <si>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</si>
  <si>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</si>
  <si>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</si>
  <si>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</si>
  <si>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</si>
  <si>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</si>
  <si>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</si>
  <si>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</si>
  <si>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</si>
  <si>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</si>
  <si>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</si>
  <si>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</si>
  <si>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</si>
  <si>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</si>
  <si>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</si>
  <si>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</si>
  <si>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</si>
  <si>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</si>
  <si>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</si>
  <si>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</si>
  <si>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</si>
  <si>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</si>
  <si>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</si>
  <si>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</si>
  <si>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</si>
  <si>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</si>
  <si>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</si>
  <si>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</si>
  <si>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</si>
  <si>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</si>
  <si>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</si>
  <si>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</si>
  <si>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</si>
  <si>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</si>
  <si>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</si>
  <si>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</si>
  <si>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</si>
  <si>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</si>
  <si>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</si>
  <si>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</si>
  <si>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</si>
  <si>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</si>
  <si>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</si>
  <si>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</si>
  <si>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</si>
  <si>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</si>
  <si>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</si>
  <si>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</si>
  <si>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</si>
  <si>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</si>
  <si>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</si>
  <si>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</si>
  <si>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</si>
  <si>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</si>
  <si>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</si>
  <si>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</si>
  <si>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</si>
  <si>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</si>
  <si>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</si>
  <si>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</si>
  <si>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</si>
  <si>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</si>
  <si>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</si>
  <si>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</si>
  <si>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</si>
  <si>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</si>
  <si>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</si>
  <si>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</si>
  <si>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</si>
  <si>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</si>
  <si>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</si>
  <si>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</si>
  <si>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</si>
  <si>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</si>
  <si>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</si>
  <si>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</si>
  <si>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</si>
  <si>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</si>
  <si>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</si>
  <si>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</si>
  <si>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</si>
  <si>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</si>
  <si>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</si>
  <si>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</si>
  <si>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</si>
  <si>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</si>
  <si>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</si>
  <si>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</si>
  <si>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</si>
  <si>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</si>
  <si>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</si>
  <si>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</si>
  <si>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</si>
  <si>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</si>
  <si>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</si>
  <si>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</si>
  <si>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</si>
  <si>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</si>
  <si>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</si>
  <si>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</si>
  <si>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</si>
  <si>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</si>
  <si>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</si>
  <si>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</si>
  <si>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</si>
  <si>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</si>
  <si>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</si>
  <si>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</si>
  <si>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</si>
  <si>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</si>
  <si>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</si>
  <si>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</si>
  <si>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</si>
  <si>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</si>
  <si>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</si>
  <si>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</si>
  <si>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</si>
  <si>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</si>
  <si>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</si>
  <si>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</si>
  <si>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</si>
  <si>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</si>
  <si>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</si>
  <si>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</si>
  <si>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</si>
  <si>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</si>
  <si>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</si>
  <si>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</si>
  <si>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</si>
  <si>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</si>
  <si>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</si>
  <si>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</si>
  <si>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</si>
  <si>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</si>
  <si>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</si>
  <si>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</si>
  <si>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</si>
  <si>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</si>
  <si>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</si>
  <si>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</si>
  <si>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</si>
  <si>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</si>
  <si>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</si>
  <si>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</si>
  <si>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</si>
  <si>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</si>
  <si>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</si>
  <si>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</si>
  <si>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</si>
  <si>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</si>
  <si>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</si>
  <si>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</si>
  <si>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</si>
  <si>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</si>
  <si>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</si>
  <si>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</si>
  <si>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</si>
  <si>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</si>
  <si>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</si>
  <si>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</si>
  <si>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</si>
  <si>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</si>
  <si>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</si>
  <si>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</si>
  <si>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</si>
  <si>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</si>
  <si>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</si>
  <si>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</si>
  <si>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</si>
  <si>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</si>
  <si>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</si>
  <si>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</si>
  <si>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</si>
  <si>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</si>
  <si>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</si>
  <si>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</si>
  <si>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</si>
  <si>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</si>
  <si>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</si>
  <si>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</si>
  <si>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</si>
  <si>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</si>
  <si>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</si>
  <si>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</si>
  <si>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</si>
  <si>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</si>
  <si>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</si>
  <si>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</si>
  <si>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</si>
  <si>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</si>
  <si>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</si>
  <si>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</si>
  <si>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</si>
  <si>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</si>
  <si>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</si>
  <si>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</si>
  <si>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</si>
  <si>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</si>
  <si>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</si>
  <si>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</si>
  <si>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</si>
  <si>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</si>
  <si>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</si>
  <si>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</si>
  <si>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</si>
  <si>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</si>
  <si>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</si>
  <si>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</si>
  <si>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</si>
  <si>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</si>
  <si>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</si>
  <si>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</si>
  <si>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</si>
  <si>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</si>
  <si>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</si>
  <si>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</si>
  <si>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</si>
  <si>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</si>
  <si>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</si>
  <si>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</si>
  <si>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</si>
  <si>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</si>
  <si>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</si>
  <si>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</si>
  <si>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</si>
  <si>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</si>
  <si>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</si>
  <si>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</si>
  <si>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</si>
  <si>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</si>
  <si>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</si>
  <si>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</si>
  <si>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</si>
  <si>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</si>
  <si>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</si>
  <si>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</si>
  <si>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</si>
  <si>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</si>
  <si>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</si>
  <si>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</si>
  <si>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</si>
  <si>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</si>
  <si>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</si>
  <si>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</si>
  <si>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</si>
  <si>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</si>
  <si>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</si>
  <si>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</si>
  <si>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</si>
  <si>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</si>
  <si>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</si>
  <si>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</si>
  <si>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</si>
  <si>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</si>
  <si>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</si>
  <si>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</si>
  <si>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</si>
  <si>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</si>
  <si>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</si>
  <si>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</si>
  <si>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</si>
  <si>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</si>
  <si>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</si>
  <si>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</si>
  <si>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</si>
  <si>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</si>
  <si>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</si>
  <si>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</si>
  <si>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</si>
  <si>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</si>
  <si>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</si>
  <si>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</si>
  <si>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</si>
  <si>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</si>
  <si>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</si>
  <si>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</si>
  <si>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</si>
  <si>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</si>
  <si>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</si>
  <si>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</si>
  <si>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</si>
  <si>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</si>
  <si>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</si>
  <si>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</si>
  <si>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</si>
  <si>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</si>
  <si>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</si>
  <si>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</si>
  <si>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</si>
  <si>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</si>
  <si>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</si>
  <si>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</si>
  <si>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</si>
  <si>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</si>
  <si>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</si>
  <si>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</si>
  <si>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</si>
  <si>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</si>
  <si>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</si>
  <si>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</si>
  <si>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</si>
  <si>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</si>
  <si>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</si>
  <si>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</si>
  <si>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</si>
  <si>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</si>
  <si>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</si>
  <si>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</si>
  <si>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</si>
  <si>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</si>
  <si>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</si>
  <si>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</si>
  <si>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</si>
  <si>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</si>
  <si>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</si>
  <si>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</si>
  <si>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</si>
  <si>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</si>
  <si>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</si>
  <si>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</si>
  <si>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</si>
  <si>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</si>
  <si>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</si>
  <si>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</si>
  <si>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</si>
  <si>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</si>
  <si>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</si>
  <si>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</si>
  <si>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</si>
  <si>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</si>
  <si>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</si>
  <si>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</si>
  <si>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</si>
  <si>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</si>
  <si>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</si>
  <si>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</si>
  <si>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</si>
  <si>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</si>
  <si>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</si>
  <si>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</si>
  <si>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</si>
  <si>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</si>
  <si>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</si>
  <si>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</si>
  <si>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</si>
  <si>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</si>
  <si>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</si>
  <si>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</si>
  <si>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</si>
  <si>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</si>
  <si>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</si>
  <si>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</si>
  <si>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</si>
  <si>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</si>
  <si>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</si>
  <si>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</si>
  <si>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</si>
  <si>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</si>
  <si>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</si>
  <si>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</si>
  <si>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</si>
  <si>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</si>
  <si>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</si>
  <si>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</si>
  <si>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</si>
  <si>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</si>
  <si>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</si>
  <si>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</si>
  <si>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</si>
  <si>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</si>
  <si>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</si>
  <si>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</si>
  <si>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</si>
  <si>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</si>
  <si>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</si>
  <si>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</si>
  <si>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</si>
  <si>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</si>
  <si>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</si>
  <si>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</si>
  <si>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</si>
  <si>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</si>
  <si>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</si>
  <si>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</si>
  <si>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</si>
  <si>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</si>
  <si>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</si>
  <si>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</si>
  <si>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</si>
  <si>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</si>
  <si>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</si>
  <si>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</si>
  <si>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</si>
  <si>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</si>
  <si>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</si>
  <si>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</si>
  <si>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</si>
  <si>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</si>
  <si>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</si>
  <si>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</si>
  <si>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</si>
  <si>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</si>
  <si>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</si>
  <si>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</si>
  <si>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</si>
  <si>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</si>
  <si>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</si>
  <si>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</si>
  <si>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</si>
  <si>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</si>
  <si>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</si>
  <si>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</si>
  <si>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</si>
  <si>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</si>
  <si>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</si>
  <si>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</si>
  <si>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</si>
  <si>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</si>
  <si>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</si>
  <si>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</si>
  <si>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</si>
  <si>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</si>
  <si>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</si>
  <si>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</si>
  <si>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</si>
  <si>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</si>
  <si>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</si>
  <si>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</si>
  <si>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</si>
  <si>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</si>
  <si>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</si>
  <si>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</si>
  <si>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</si>
  <si>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</si>
  <si>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</si>
  <si>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</si>
  <si>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</si>
  <si>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</si>
  <si>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</si>
  <si>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</si>
  <si>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</si>
  <si>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</si>
  <si>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</si>
  <si>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</si>
  <si>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</si>
  <si>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</si>
  <si>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</si>
  <si>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</si>
  <si>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</si>
  <si>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</si>
  <si>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</si>
  <si>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</si>
  <si>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</si>
  <si>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</si>
  <si>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</si>
  <si>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</si>
  <si>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</si>
  <si>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</si>
  <si>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</si>
  <si>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</si>
  <si>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</si>
  <si>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</si>
  <si>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</si>
  <si>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</si>
  <si>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</si>
  <si>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</si>
  <si>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</si>
  <si>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</si>
  <si>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</si>
  <si>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</si>
  <si>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</si>
  <si>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</si>
  <si>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</si>
  <si>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</si>
  <si>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</si>
  <si>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</si>
  <si>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</si>
  <si>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</si>
  <si>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</si>
  <si>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</si>
  <si>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</si>
  <si>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</si>
  <si>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</si>
  <si>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</si>
  <si>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</si>
  <si>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</si>
  <si>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</si>
  <si>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</si>
  <si>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</si>
  <si>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</si>
  <si>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</si>
  <si>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</si>
  <si>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</si>
  <si>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</si>
  <si>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</si>
  <si>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</si>
  <si>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</si>
  <si>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</si>
  <si>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</si>
  <si>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</si>
  <si>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</si>
  <si>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</si>
  <si>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</si>
  <si>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</si>
  <si>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</si>
  <si>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</si>
  <si>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</si>
  <si>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</si>
  <si>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</si>
  <si>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</si>
  <si>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</si>
  <si>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</si>
  <si>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</si>
  <si>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</si>
  <si>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</si>
  <si>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</si>
  <si>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</si>
  <si>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</si>
  <si>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</si>
  <si>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</si>
  <si>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</si>
  <si>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</si>
  <si>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</si>
  <si>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</si>
  <si>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</si>
  <si>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</si>
  <si>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</si>
  <si>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</si>
  <si>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</si>
  <si>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</si>
  <si>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</si>
  <si>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</si>
  <si>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</si>
  <si>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</si>
  <si>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</si>
  <si>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</si>
  <si>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</si>
  <si>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</si>
  <si>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</si>
  <si>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</si>
  <si>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</si>
  <si>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</si>
  <si>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</si>
  <si>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</si>
  <si>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</si>
  <si>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</si>
  <si>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</si>
  <si>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</si>
  <si>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</si>
  <si>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</si>
  <si>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</si>
  <si>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</si>
  <si>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</si>
  <si>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</si>
  <si>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</si>
  <si>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</si>
  <si>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</si>
  <si>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</si>
  <si>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</si>
  <si>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</si>
  <si>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</si>
  <si>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</si>
  <si>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</si>
  <si>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</si>
  <si>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</si>
  <si>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</si>
  <si>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</si>
  <si>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</si>
  <si>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</si>
  <si>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</si>
  <si>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</si>
  <si>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</si>
  <si>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</si>
  <si>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</si>
  <si>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</si>
  <si>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</si>
  <si>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</si>
  <si>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</si>
  <si>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</si>
  <si>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</si>
  <si>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</si>
  <si>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</si>
  <si>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</si>
  <si>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</si>
  <si>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</si>
  <si>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</si>
  <si>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</si>
  <si>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</si>
  <si>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</si>
  <si>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</si>
  <si>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</si>
  <si>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</si>
  <si>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</si>
  <si>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</si>
  <si>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</si>
  <si>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</si>
  <si>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</si>
  <si>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</si>
  <si>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</si>
  <si>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</si>
  <si>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</si>
  <si>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</si>
  <si>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</si>
  <si>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</si>
  <si>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</si>
  <si>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</si>
  <si>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</si>
  <si>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</si>
  <si>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</si>
  <si>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</si>
  <si>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</si>
  <si>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</si>
  <si>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</si>
  <si>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</si>
  <si>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</si>
  <si>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</si>
  <si>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</si>
  <si>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</si>
  <si>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</si>
  <si>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</si>
  <si>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</si>
  <si>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</si>
  <si>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</si>
  <si>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</si>
  <si>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</si>
  <si>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</si>
  <si>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</si>
  <si>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</si>
  <si>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</si>
  <si>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</si>
  <si>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</si>
  <si>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</si>
  <si>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</si>
  <si>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</si>
  <si>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</si>
  <si>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</si>
  <si>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</si>
  <si>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</si>
  <si>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</si>
  <si>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</si>
  <si>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</si>
  <si>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</si>
  <si>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</si>
  <si>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</si>
  <si>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</si>
  <si>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</si>
  <si>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</si>
  <si>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</si>
  <si>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</si>
  <si>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</si>
  <si>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</si>
  <si>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</si>
  <si>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</si>
  <si>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</si>
  <si>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</si>
  <si>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</si>
  <si>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</si>
  <si>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</si>
  <si>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</si>
  <si>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</si>
  <si>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</si>
  <si>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</si>
  <si>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</si>
  <si>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</si>
  <si>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</si>
  <si>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</si>
  <si>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</si>
  <si>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</si>
  <si>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</si>
  <si>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</si>
  <si>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</si>
  <si>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</si>
  <si>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</si>
  <si>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</si>
  <si>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</si>
  <si>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</si>
  <si>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</si>
  <si>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</si>
  <si>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</si>
  <si>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</si>
  <si>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</si>
  <si>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</si>
  <si>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</si>
  <si>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</si>
  <si>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</si>
  <si>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</si>
  <si>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</si>
  <si>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</si>
  <si>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</si>
  <si>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</si>
  <si>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</si>
  <si>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</si>
  <si>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</si>
  <si>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</si>
  <si>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</si>
  <si>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</si>
  <si>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</si>
  <si>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</si>
  <si>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</si>
  <si>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</si>
  <si>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</si>
  <si>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</si>
  <si>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</si>
  <si>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</si>
  <si>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</si>
  <si>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</si>
  <si>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</si>
  <si>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</si>
  <si>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</si>
  <si>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</si>
  <si>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</si>
  <si>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</si>
  <si>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</si>
  <si>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</si>
  <si>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</si>
  <si>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</si>
  <si>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</si>
  <si>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</si>
  <si>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</si>
  <si>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</si>
  <si>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</si>
  <si>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</si>
  <si>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</si>
  <si>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</si>
  <si>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</si>
  <si>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</si>
  <si>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</si>
  <si>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</si>
  <si>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</si>
  <si>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</si>
  <si>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</si>
  <si>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</si>
  <si>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</si>
  <si>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</si>
  <si>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</si>
  <si>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</si>
  <si>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</si>
  <si>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</si>
  <si>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</si>
  <si>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</si>
  <si>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</si>
  <si>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</si>
  <si>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</si>
  <si>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</si>
  <si>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</si>
  <si>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</si>
  <si>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</si>
  <si>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</si>
  <si>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</si>
  <si>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</si>
  <si>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</si>
  <si>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</si>
  <si>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</si>
  <si>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</si>
  <si>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</si>
  <si>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</si>
  <si>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</si>
  <si>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</si>
  <si>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</si>
  <si>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</si>
  <si>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</si>
  <si>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</si>
  <si>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</si>
  <si>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</si>
  <si>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</si>
  <si>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</si>
  <si>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</si>
  <si>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</si>
  <si>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</si>
  <si>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</si>
  <si>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</si>
  <si>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</si>
  <si>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</si>
  <si>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</si>
  <si>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</si>
  <si>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</si>
  <si>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</si>
  <si>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</si>
  <si>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</si>
  <si>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</si>
  <si>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</si>
  <si>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</si>
  <si>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</si>
  <si>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</si>
  <si>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</si>
  <si>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</si>
  <si>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</si>
  <si>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</si>
  <si>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</si>
  <si>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</si>
  <si>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</si>
  <si>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</si>
  <si>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</si>
  <si>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</si>
  <si>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</si>
  <si>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</si>
  <si>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</si>
  <si>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</si>
  <si>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</si>
  <si>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</si>
  <si>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</si>
  <si>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</si>
  <si>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</si>
  <si>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</si>
  <si>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</si>
  <si>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</si>
  <si>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</si>
  <si>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</si>
  <si>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</si>
  <si>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</si>
  <si>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</si>
  <si>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</si>
  <si>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</si>
  <si>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</si>
  <si>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</si>
  <si>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</si>
  <si>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</si>
  <si>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</si>
  <si>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</si>
  <si>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</si>
  <si>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</si>
  <si>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</si>
  <si>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</si>
  <si>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</si>
  <si>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</si>
  <si>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</si>
  <si>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</si>
  <si>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</si>
  <si>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</si>
  <si>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</si>
  <si>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</si>
  <si>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</si>
  <si>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</si>
  <si>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</si>
  <si>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</si>
  <si>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</si>
  <si>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</si>
  <si>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</si>
  <si>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</si>
  <si>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</si>
  <si>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</si>
  <si>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</si>
  <si>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</si>
  <si>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</si>
  <si>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</si>
  <si>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</si>
  <si>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</si>
  <si>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</si>
  <si>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</si>
  <si>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</si>
  <si>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</si>
  <si>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</si>
  <si>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</si>
  <si>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</si>
  <si>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</si>
  <si>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</si>
  <si>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</si>
  <si>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</si>
  <si>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</si>
  <si>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</si>
  <si>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</si>
  <si>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</si>
  <si>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</si>
  <si>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</si>
  <si>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</si>
  <si>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</si>
  <si>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</si>
  <si>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</si>
  <si>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</si>
  <si>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</si>
  <si>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</si>
  <si>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</si>
  <si>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</si>
  <si>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</si>
  <si>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</si>
  <si>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</si>
  <si>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</si>
  <si>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</si>
  <si>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</si>
  <si>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</si>
  <si>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</si>
  <si>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</si>
  <si>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</si>
  <si>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</si>
  <si>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</si>
  <si>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</si>
  <si>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</si>
  <si>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</si>
  <si>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</si>
  <si>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</si>
  <si>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</si>
  <si>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</si>
  <si>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</si>
  <si>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</si>
  <si>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</si>
  <si>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</si>
  <si>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</si>
  <si>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</si>
  <si>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</si>
  <si>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</si>
  <si>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</si>
  <si>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</si>
  <si>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</si>
  <si>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</si>
  <si>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</si>
  <si>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</si>
  <si>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</si>
  <si>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</si>
  <si>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</si>
  <si>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</si>
  <si>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</si>
  <si>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</si>
  <si>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</si>
  <si>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</si>
  <si>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</si>
  <si>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</si>
  <si>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</si>
  <si>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</si>
  <si>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</si>
  <si>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</si>
  <si>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</si>
  <si>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</si>
  <si>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</si>
  <si>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</si>
  <si>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</si>
  <si>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</si>
  <si>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</si>
  <si>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</si>
  <si>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</si>
  <si>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</si>
  <si>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</si>
  <si>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</si>
  <si>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</si>
  <si>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</si>
  <si>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</si>
  <si>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</si>
  <si>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</si>
  <si>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</si>
  <si>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</si>
  <si>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</si>
  <si>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</si>
  <si>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</si>
  <si>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</si>
  <si>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</si>
  <si>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</si>
  <si>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</si>
  <si>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</si>
  <si>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</si>
  <si>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</si>
  <si>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</si>
  <si>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</si>
  <si>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</si>
  <si>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</si>
  <si>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</si>
  <si>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</si>
  <si>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</si>
  <si>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</si>
  <si>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</si>
  <si>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</si>
  <si>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</si>
  <si>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</si>
  <si>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</si>
  <si>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</si>
  <si>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</si>
  <si>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</si>
  <si>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</si>
  <si>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</si>
  <si>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</si>
  <si>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</si>
  <si>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</si>
  <si>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</si>
  <si>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</si>
  <si>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</si>
  <si>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</si>
  <si>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</si>
  <si>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</si>
  <si>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</si>
  <si>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</si>
  <si>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</si>
  <si>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</si>
  <si>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</si>
  <si>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</si>
  <si>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</si>
  <si>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</si>
  <si>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</si>
  <si>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</si>
  <si>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</si>
  <si>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</si>
  <si>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</si>
  <si>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</si>
  <si>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</si>
  <si>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</si>
  <si>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</si>
  <si>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</si>
  <si>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</si>
  <si>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</si>
  <si>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</si>
  <si>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</si>
  <si>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</si>
  <si>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</si>
  <si>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</si>
  <si>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</si>
  <si>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</si>
  <si>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</si>
  <si>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</si>
  <si>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</si>
  <si>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</si>
  <si>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</si>
  <si>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</si>
  <si>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</si>
  <si>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</si>
  <si>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</si>
  <si>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</si>
  <si>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</si>
  <si>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</si>
  <si>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</si>
  <si>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</si>
  <si>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</si>
  <si>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</si>
  <si>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</si>
  <si>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</si>
  <si>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</si>
  <si>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</si>
  <si>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</si>
  <si>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</si>
  <si>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</si>
  <si>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</si>
  <si>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</si>
  <si>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</si>
  <si>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</si>
  <si>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</si>
  <si>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</si>
  <si>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</si>
  <si>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</si>
  <si>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</si>
  <si>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</si>
  <si>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</si>
  <si>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</si>
  <si>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</si>
  <si>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</si>
  <si>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</si>
  <si>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</si>
  <si>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</si>
  <si>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</si>
  <si>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</si>
  <si>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</si>
  <si>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</si>
  <si>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</si>
  <si>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</si>
  <si>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</si>
  <si>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</si>
  <si>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</si>
  <si>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</si>
  <si>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</si>
  <si>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</si>
  <si>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</si>
  <si>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</si>
  <si>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</si>
  <si>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</si>
  <si>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</si>
  <si>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</si>
  <si>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</si>
  <si>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</si>
  <si>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</si>
  <si>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</si>
  <si>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</si>
  <si>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</si>
  <si>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</si>
  <si>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</si>
  <si>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</si>
  <si>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</si>
  <si>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</si>
  <si>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</si>
  <si>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</si>
  <si>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</si>
  <si>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</si>
  <si>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</si>
  <si>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</si>
  <si>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</si>
  <si>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</si>
  <si>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</si>
  <si>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</si>
  <si>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</si>
  <si>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</si>
  <si>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</si>
  <si>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</si>
  <si>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</si>
  <si>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</si>
  <si>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</si>
  <si>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</si>
  <si>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</si>
  <si>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</si>
  <si>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</si>
  <si>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</si>
  <si>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</si>
  <si>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</si>
  <si>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</si>
  <si>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</si>
  <si>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</si>
  <si>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</si>
  <si>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</si>
  <si>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</si>
  <si>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</si>
  <si>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</si>
  <si>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</si>
  <si>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</si>
  <si>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</si>
  <si>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</si>
  <si>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</si>
  <si>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</si>
  <si>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</si>
  <si>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</si>
  <si>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</si>
  <si>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</si>
  <si>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</si>
  <si>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</si>
  <si>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</si>
  <si>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</si>
  <si>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</si>
  <si>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</si>
  <si>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</si>
  <si>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</si>
  <si>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</si>
  <si>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</si>
  <si>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</si>
  <si>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</si>
  <si>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</si>
  <si>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</si>
  <si>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</si>
  <si>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</si>
  <si>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</si>
  <si>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</si>
  <si>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</si>
  <si>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</si>
  <si>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</si>
  <si>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</si>
  <si>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</si>
  <si>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</si>
  <si>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</si>
  <si>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</si>
  <si>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</si>
  <si>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</si>
  <si>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</si>
  <si>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</si>
  <si>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</si>
  <si>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</si>
  <si>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</si>
  <si>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</si>
  <si>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</si>
  <si>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</si>
  <si>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</si>
  <si>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</si>
  <si>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</si>
  <si>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</si>
  <si>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</si>
  <si>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</si>
  <si>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</si>
  <si>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</si>
  <si>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</si>
  <si>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</si>
  <si>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</si>
  <si>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</si>
  <si>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</si>
  <si>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</si>
  <si>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</si>
  <si>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</si>
  <si>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</si>
  <si>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</si>
  <si>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</si>
  <si>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</si>
  <si>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</si>
  <si>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</si>
  <si>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</si>
  <si>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</si>
  <si>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</si>
  <si>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</si>
  <si>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</si>
  <si>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</si>
  <si>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</si>
  <si>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</si>
  <si>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</si>
  <si>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</si>
  <si>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</si>
  <si>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</si>
  <si>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</si>
  <si>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</si>
  <si>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</si>
  <si>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</si>
  <si>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</si>
  <si>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</si>
  <si>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</si>
  <si>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</si>
  <si>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</si>
  <si>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</si>
  <si>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</si>
  <si>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</si>
  <si>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</si>
  <si>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</si>
  <si>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</si>
  <si>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</si>
  <si>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</si>
  <si>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</si>
  <si>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</si>
  <si>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</si>
  <si>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</si>
  <si>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</si>
  <si>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</si>
  <si>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</si>
  <si>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</si>
  <si>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</si>
  <si>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</si>
  <si>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</si>
  <si>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</si>
  <si>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</si>
  <si>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</si>
  <si>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</si>
  <si>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</si>
  <si>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</si>
  <si>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</si>
  <si>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</si>
  <si>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</si>
  <si>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</si>
  <si>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</si>
  <si>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</si>
  <si>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</si>
  <si>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</si>
  <si>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</si>
  <si>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</si>
  <si>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</si>
  <si>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</si>
  <si>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</si>
  <si>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</si>
  <si>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</si>
  <si>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</si>
  <si>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</si>
  <si>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</si>
  <si>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</si>
  <si>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</si>
  <si>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</si>
  <si>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</si>
  <si>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</si>
  <si>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</si>
  <si>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</si>
  <si>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</si>
  <si>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</si>
  <si>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</si>
  <si>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</si>
  <si>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</si>
  <si>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</si>
  <si>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</si>
  <si>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</si>
  <si>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</si>
  <si>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</si>
  <si>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</si>
  <si>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</si>
  <si>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</si>
  <si>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</si>
  <si>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</si>
  <si>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</si>
  <si>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</si>
  <si>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</si>
  <si>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</si>
  <si>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</si>
  <si>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</si>
  <si>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</si>
  <si>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</si>
  <si>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</si>
  <si>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</si>
  <si>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</si>
  <si>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</si>
  <si>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</si>
  <si>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</si>
  <si>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</si>
  <si>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</si>
  <si>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</si>
  <si>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</si>
  <si>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</si>
  <si>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</si>
  <si>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</si>
  <si>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</si>
  <si>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</si>
  <si>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</si>
  <si>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</si>
  <si>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</si>
  <si>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</si>
  <si>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</si>
  <si>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</si>
  <si>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</si>
  <si>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</si>
  <si>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</si>
  <si>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</si>
  <si>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</si>
  <si>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</si>
  <si>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</si>
  <si>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</si>
  <si>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</si>
  <si>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</si>
  <si>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</si>
  <si>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</si>
  <si>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</si>
  <si>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</si>
  <si>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</si>
  <si>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</si>
  <si>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</si>
  <si>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</si>
  <si>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</si>
  <si>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</si>
  <si>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</si>
  <si>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</si>
  <si>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</si>
  <si>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</si>
  <si>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</si>
  <si>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</si>
  <si>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</si>
  <si>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</si>
  <si>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</si>
  <si>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</si>
  <si>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</si>
  <si>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</si>
  <si>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</si>
  <si>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</si>
  <si>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</si>
  <si>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</si>
  <si>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</si>
  <si>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</si>
  <si>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</si>
  <si>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</si>
  <si>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</si>
  <si>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</si>
  <si>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</si>
  <si>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</si>
  <si>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</si>
  <si>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</si>
  <si>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</si>
  <si>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</si>
  <si>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</si>
  <si>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</si>
  <si>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</si>
  <si>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</si>
  <si>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</si>
  <si>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</si>
  <si>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</si>
  <si>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</si>
  <si>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</si>
  <si>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</si>
  <si>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</si>
  <si>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</si>
  <si>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</si>
  <si>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</si>
  <si>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</si>
  <si>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</si>
  <si>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</si>
  <si>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</si>
  <si>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</si>
  <si>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</si>
  <si>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</si>
  <si>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</si>
  <si>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</si>
  <si>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</si>
  <si>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</si>
  <si>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</si>
  <si>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</si>
  <si>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</si>
  <si>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</si>
  <si>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</si>
  <si>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</si>
  <si>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</si>
  <si>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</si>
  <si>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</si>
  <si>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</si>
  <si>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</si>
  <si>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</si>
  <si>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</si>
  <si>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</si>
  <si>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</si>
  <si>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</si>
  <si>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</si>
  <si>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</si>
  <si>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</si>
  <si>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</si>
  <si>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</si>
  <si>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</si>
  <si>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</si>
  <si>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</si>
  <si>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</si>
  <si>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</si>
  <si>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</si>
  <si>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</si>
  <si>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</si>
  <si>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</si>
  <si>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</si>
  <si>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</si>
  <si>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</si>
  <si>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</si>
  <si>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</si>
  <si>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</si>
  <si>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</si>
  <si>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</si>
  <si>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</si>
  <si>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</si>
  <si>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</si>
  <si>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</si>
  <si>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</si>
  <si>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</si>
  <si>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</si>
  <si>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</si>
  <si>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</si>
  <si>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</si>
  <si>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</si>
  <si>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</si>
  <si>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</si>
  <si>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</si>
  <si>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</si>
  <si>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</si>
  <si>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</si>
  <si>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</si>
  <si>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</si>
  <si>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</si>
  <si>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</si>
  <si>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</si>
  <si>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</si>
  <si>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</si>
  <si>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</si>
  <si>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</si>
  <si>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</si>
  <si>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</si>
  <si>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</si>
  <si>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</si>
  <si>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</si>
  <si>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</si>
  <si>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</si>
  <si>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</si>
  <si>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</si>
  <si>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</si>
  <si>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</si>
  <si>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</si>
  <si>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</si>
  <si>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</si>
  <si>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</si>
  <si>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</si>
  <si>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</si>
  <si>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</si>
  <si>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</si>
  <si>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</si>
  <si>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</si>
  <si>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</si>
  <si>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</si>
  <si>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</si>
  <si>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</si>
  <si>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</si>
  <si>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</si>
  <si>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</si>
  <si>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</si>
  <si>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</si>
  <si>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</si>
  <si>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</si>
  <si>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</si>
  <si>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</si>
  <si>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</si>
  <si>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</si>
  <si>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</si>
  <si>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</si>
  <si>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</si>
  <si>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</si>
  <si>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</si>
  <si>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</si>
  <si>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</si>
  <si>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</si>
  <si>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</si>
  <si>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</si>
  <si>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</si>
  <si>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</si>
  <si>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</si>
  <si>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</si>
  <si>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</si>
  <si>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</si>
  <si>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</si>
  <si>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</si>
  <si>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</si>
  <si>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</si>
  <si>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</si>
  <si>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</si>
  <si>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</si>
  <si>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</si>
  <si>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</si>
  <si>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</si>
  <si>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</si>
  <si>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</si>
  <si>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</si>
  <si>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</si>
  <si>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</si>
  <si>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</si>
  <si>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</si>
  <si>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</si>
  <si>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</si>
  <si>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</si>
  <si>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</si>
  <si>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</si>
  <si>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</si>
  <si>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</si>
  <si>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</si>
  <si>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</si>
  <si>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</si>
  <si>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</si>
  <si>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</si>
  <si>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</si>
  <si>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</si>
  <si>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</si>
  <si>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</si>
  <si>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</si>
  <si>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</si>
  <si>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</si>
  <si>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</si>
  <si>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</si>
  <si>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</si>
  <si>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</si>
  <si>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</si>
  <si>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</si>
  <si>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</si>
  <si>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</si>
  <si>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</si>
  <si>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</si>
  <si>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</si>
  <si>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</si>
  <si>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</si>
  <si>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</si>
  <si>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</si>
  <si>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</si>
  <si>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</si>
  <si>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</si>
  <si>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</si>
  <si>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</si>
  <si>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</si>
  <si>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</si>
  <si>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</si>
  <si>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</si>
  <si>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</si>
  <si>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</si>
  <si>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</si>
  <si>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</si>
  <si>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</si>
  <si>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</si>
  <si>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</si>
  <si>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</si>
  <si>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</si>
  <si>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</si>
  <si>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</si>
  <si>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</si>
  <si>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</si>
  <si>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</si>
  <si>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</si>
  <si>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</si>
  <si>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</si>
  <si>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</si>
  <si>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</si>
  <si>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</si>
  <si>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</si>
  <si>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</si>
  <si>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</si>
  <si>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</si>
  <si>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</si>
  <si>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</si>
  <si>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</si>
  <si>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</si>
  <si>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</si>
  <si>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</si>
  <si>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</si>
  <si>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</si>
  <si>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</si>
  <si>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</si>
  <si>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</si>
  <si>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</si>
  <si>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</si>
  <si>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</si>
  <si>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</si>
  <si>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</si>
  <si>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</si>
  <si>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</si>
  <si>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</si>
  <si>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</si>
  <si>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</si>
  <si>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</si>
  <si>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</si>
  <si>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</si>
  <si>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</si>
  <si>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</si>
  <si>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</si>
  <si>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</si>
  <si>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</si>
  <si>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</si>
  <si>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</si>
  <si>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</si>
  <si>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</si>
  <si>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</si>
  <si>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</si>
  <si>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</si>
  <si>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</si>
  <si>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</si>
  <si>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</si>
  <si>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</si>
  <si>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</si>
  <si>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</si>
  <si>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</si>
  <si>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</si>
  <si>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</si>
  <si>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</si>
  <si>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</si>
  <si>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</si>
  <si>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</si>
  <si>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</si>
  <si>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</si>
  <si>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</si>
  <si>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</si>
  <si>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</si>
  <si>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</si>
  <si>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</si>
  <si>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</si>
  <si>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</si>
  <si>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</si>
  <si>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</si>
  <si>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</si>
  <si>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</si>
  <si>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</si>
  <si>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</si>
  <si>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</si>
  <si>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</si>
  <si>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</si>
  <si>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</si>
  <si>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</si>
  <si>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</si>
  <si>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</si>
  <si>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</si>
  <si>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</si>
  <si>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</si>
  <si>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</si>
  <si>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</si>
  <si>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</si>
  <si>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</si>
  <si>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</si>
  <si>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</si>
  <si>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</si>
  <si>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</si>
  <si>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</si>
  <si>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</si>
  <si>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</si>
  <si>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</si>
  <si>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</si>
  <si>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</si>
  <si>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</si>
  <si>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</si>
  <si>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</si>
  <si>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</si>
  <si>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</si>
  <si>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</si>
  <si>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</si>
  <si>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</si>
  <si>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</si>
  <si>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</si>
  <si>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</si>
  <si>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</si>
  <si>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</si>
  <si>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</si>
  <si>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</si>
  <si>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</si>
  <si>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</si>
  <si>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</si>
  <si>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</si>
  <si>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</si>
  <si>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</si>
  <si>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</si>
  <si>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</si>
  <si>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</si>
  <si>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</si>
  <si>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</si>
  <si>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</si>
  <si>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</si>
  <si>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</si>
  <si>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</si>
  <si>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</si>
  <si>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</si>
  <si>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</si>
  <si>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</si>
  <si>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</si>
  <si>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</si>
  <si>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</si>
  <si>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</si>
  <si>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</si>
  <si>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</si>
  <si>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</si>
  <si>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</si>
  <si>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</si>
  <si>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</si>
  <si>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</si>
  <si>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</si>
  <si>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</si>
  <si>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</si>
  <si>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</si>
  <si>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</si>
  <si>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</si>
  <si>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</si>
  <si>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</si>
  <si>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</si>
  <si>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</si>
  <si>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</si>
  <si>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</si>
  <si>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</si>
  <si>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</si>
  <si>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</si>
  <si>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</si>
  <si>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</si>
  <si>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</si>
  <si>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</si>
  <si>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</si>
  <si>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</si>
  <si>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</si>
  <si>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</si>
  <si>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</si>
  <si>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</si>
  <si>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</si>
  <si>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</si>
  <si>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</si>
  <si>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</si>
  <si>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</si>
  <si>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</si>
  <si>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</si>
  <si>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</si>
  <si>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</si>
  <si>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</si>
  <si>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</si>
  <si>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</si>
  <si>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</si>
  <si>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</si>
  <si>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</si>
  <si>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</si>
  <si>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</si>
  <si>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</si>
  <si>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</si>
  <si>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</si>
  <si>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</si>
  <si>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</si>
  <si>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</si>
  <si>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</si>
  <si>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</si>
  <si>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</si>
  <si>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</si>
  <si>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</si>
  <si>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</si>
  <si>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</si>
  <si>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</si>
  <si>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</si>
  <si>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</si>
  <si>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</si>
  <si>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</si>
  <si>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</si>
  <si>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</si>
  <si>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</si>
  <si>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</si>
  <si>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</si>
  <si>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</si>
  <si>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</si>
  <si>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</si>
  <si>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</si>
  <si>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</si>
  <si>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</si>
  <si>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</si>
  <si>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</si>
  <si>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</si>
  <si>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</si>
  <si>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</si>
  <si>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</si>
  <si>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</si>
  <si>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</si>
  <si>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</si>
  <si>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</si>
  <si>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</si>
  <si>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</si>
  <si>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</si>
  <si>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</si>
  <si>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</si>
  <si>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</si>
  <si>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</si>
  <si>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</si>
  <si>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</si>
  <si>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</si>
  <si>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</si>
  <si>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</si>
  <si>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</si>
  <si>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</si>
  <si>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</si>
  <si>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</si>
  <si>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</si>
  <si>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</si>
  <si>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</si>
  <si>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</si>
  <si>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</si>
  <si>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</si>
  <si>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</si>
  <si>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</si>
  <si>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</si>
  <si>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</si>
  <si>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</si>
  <si>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</si>
  <si>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</si>
  <si>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</si>
  <si>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</si>
  <si>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</si>
  <si>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</si>
  <si>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</si>
  <si>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</si>
  <si>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</si>
  <si>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</si>
  <si>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</si>
  <si>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</si>
  <si>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</si>
  <si>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</si>
  <si>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</si>
  <si>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</si>
  <si>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</si>
  <si>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</si>
  <si>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</si>
  <si>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</si>
  <si>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</si>
  <si>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</si>
  <si>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</si>
  <si>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</si>
  <si>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</si>
  <si>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</si>
  <si>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</si>
  <si>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</si>
  <si>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</si>
  <si>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</si>
  <si>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</si>
  <si>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</si>
  <si>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</si>
  <si>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</si>
  <si>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</si>
  <si>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</si>
  <si>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</si>
  <si>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</si>
  <si>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</si>
  <si>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</si>
  <si>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</si>
  <si>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</si>
  <si>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</si>
  <si>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</si>
  <si>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</si>
  <si>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</si>
  <si>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</si>
  <si>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</si>
  <si>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</si>
  <si>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</si>
  <si>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</si>
  <si>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</si>
  <si>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</si>
  <si>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</si>
  <si>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</si>
  <si>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</si>
  <si>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</si>
  <si>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</si>
  <si>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</si>
  <si>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</si>
  <si>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</si>
  <si>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</si>
  <si>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</si>
  <si>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</si>
  <si>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</si>
  <si>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</si>
  <si>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</si>
  <si>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</si>
  <si>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</si>
  <si>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</si>
  <si>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</si>
  <si>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</si>
  <si>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</si>
  <si>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</si>
  <si>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</si>
  <si>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</si>
  <si>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</si>
  <si>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</si>
  <si>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</si>
  <si>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</si>
  <si>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</si>
  <si>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</si>
  <si>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</si>
  <si>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</si>
  <si>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</si>
  <si>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</si>
  <si>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</si>
  <si>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</si>
  <si>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</si>
  <si>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</si>
  <si>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</si>
  <si>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</si>
  <si>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</si>
  <si>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</si>
  <si>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</si>
  <si>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</si>
  <si>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</si>
  <si>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</si>
  <si>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</si>
  <si>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</si>
  <si>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</si>
  <si>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</si>
  <si>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</si>
  <si>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</si>
  <si>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</si>
  <si>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</si>
  <si>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</si>
  <si>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</si>
  <si>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</si>
  <si>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</si>
  <si>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</si>
  <si>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</si>
  <si>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</si>
  <si>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</si>
  <si>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</si>
  <si>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</si>
  <si>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</si>
  <si>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</si>
  <si>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</si>
  <si>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</si>
  <si>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</si>
  <si>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</si>
  <si>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</si>
  <si>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</si>
  <si>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</si>
  <si>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</si>
  <si>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</si>
  <si>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</si>
  <si>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</si>
  <si>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</si>
  <si>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</si>
  <si>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</si>
  <si>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</si>
  <si>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</si>
  <si>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</si>
  <si>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</si>
  <si>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</si>
  <si>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</si>
  <si>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</si>
  <si>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</si>
  <si>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</si>
  <si>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</si>
  <si>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</si>
  <si>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</si>
  <si>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</si>
  <si>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</si>
  <si>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</si>
  <si>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</si>
  <si>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</si>
  <si>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</si>
  <si>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</si>
  <si>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</si>
  <si>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</si>
  <si>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</si>
  <si>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</si>
  <si>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</si>
  <si>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</si>
  <si>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</si>
  <si>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</si>
  <si>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</si>
  <si>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</si>
  <si>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</si>
  <si>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</si>
  <si>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</si>
  <si>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</si>
  <si>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</si>
  <si>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</si>
  <si>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</si>
  <si>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</si>
  <si>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</si>
  <si>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</si>
  <si>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</si>
  <si>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</si>
  <si>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</si>
  <si>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</si>
  <si>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</si>
  <si>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</si>
  <si>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</si>
  <si>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</si>
  <si>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</si>
  <si>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</si>
  <si>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</si>
  <si>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</si>
  <si>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</si>
  <si>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</si>
  <si>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</si>
  <si>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</si>
  <si>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</si>
  <si>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</si>
  <si>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</si>
  <si>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</si>
  <si>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</si>
  <si>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</si>
  <si>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</si>
  <si>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</si>
  <si>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</si>
  <si>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</si>
  <si>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</si>
  <si>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</si>
  <si>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</si>
  <si>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</si>
  <si>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</si>
  <si>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</si>
  <si>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</si>
  <si>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</si>
  <si>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</si>
  <si>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</si>
  <si>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</si>
  <si>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</si>
  <si>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</si>
  <si>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</si>
  <si>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</si>
  <si>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</si>
  <si>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</si>
  <si>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</si>
  <si>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</si>
  <si>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</si>
  <si>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</si>
  <si>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</si>
  <si>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</si>
  <si>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</si>
  <si>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</si>
  <si>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</si>
  <si>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</si>
  <si>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</si>
  <si>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</si>
  <si>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</si>
  <si>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</si>
  <si>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</si>
  <si>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</si>
  <si>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</si>
  <si>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</si>
  <si>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</si>
  <si>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</si>
  <si>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</si>
  <si>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</si>
  <si>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</si>
  <si>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</si>
  <si>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</si>
  <si>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</si>
  <si>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</si>
  <si>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</si>
  <si>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</si>
  <si>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</si>
  <si>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</si>
  <si>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</si>
  <si>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</si>
  <si>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</si>
  <si>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</si>
  <si>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</si>
  <si>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</si>
  <si>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</si>
  <si>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</si>
  <si>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</si>
  <si>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</si>
  <si>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</si>
  <si>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</si>
  <si>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</si>
  <si>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</si>
  <si>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</si>
  <si>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</si>
  <si>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</si>
  <si>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</si>
  <si>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</si>
  <si>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</si>
  <si>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</si>
  <si>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</si>
  <si>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</si>
  <si>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</si>
  <si>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</si>
  <si>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</si>
  <si>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</si>
  <si>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</si>
  <si>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</si>
  <si>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</si>
  <si>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</si>
  <si>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</si>
  <si>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</si>
  <si>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</si>
  <si>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</si>
  <si>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</si>
  <si>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</si>
  <si>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</si>
  <si>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</si>
  <si>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</si>
  <si>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</si>
  <si>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</si>
  <si>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</si>
  <si>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</si>
  <si>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</si>
  <si>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</si>
  <si>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</si>
  <si>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</si>
  <si>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</si>
  <si>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</si>
  <si>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</si>
  <si>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</si>
  <si>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</si>
  <si>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</si>
  <si>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</si>
  <si>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</si>
  <si>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</si>
  <si>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</si>
  <si>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</si>
  <si>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</si>
  <si>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</si>
  <si>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</si>
  <si>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</si>
  <si>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</si>
  <si>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</si>
  <si>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</si>
  <si>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</si>
  <si>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</si>
  <si>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</si>
  <si>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</si>
  <si>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</si>
  <si>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</si>
  <si>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</si>
  <si>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</si>
  <si>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</si>
  <si>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</si>
  <si>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</si>
  <si>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</si>
  <si>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</si>
  <si>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</si>
  <si>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</si>
  <si>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</si>
  <si>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</si>
  <si>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</si>
  <si>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</si>
  <si>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</si>
  <si>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</si>
  <si>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</si>
  <si>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</si>
  <si>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</si>
  <si>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</si>
  <si>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</si>
  <si>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</si>
  <si>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</si>
  <si>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</si>
  <si>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</si>
  <si>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</si>
  <si>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</si>
  <si>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</si>
  <si>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</si>
  <si>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</si>
  <si>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</si>
  <si>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</si>
  <si>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</si>
  <si>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</si>
  <si>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</si>
  <si>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</si>
  <si>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</si>
  <si>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</si>
  <si>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</si>
  <si>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</si>
  <si>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</si>
  <si>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</si>
  <si>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</si>
  <si>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</si>
  <si>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</si>
  <si>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</si>
  <si>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</si>
  <si>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</si>
  <si>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</si>
  <si>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</si>
  <si>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</si>
  <si>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</si>
  <si>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</si>
  <si>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</si>
  <si>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</si>
  <si>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</si>
  <si>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</si>
  <si>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</si>
  <si>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</si>
  <si>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</si>
  <si>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</si>
  <si>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</si>
  <si>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</si>
  <si>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</si>
  <si>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</si>
  <si>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</si>
  <si>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</si>
  <si>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</si>
  <si>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</si>
  <si>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</si>
  <si>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</si>
  <si>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</si>
  <si>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</si>
  <si>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</si>
  <si>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</si>
  <si>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</si>
  <si>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</si>
  <si>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</si>
  <si>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</si>
  <si>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</si>
  <si>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</si>
  <si>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</si>
  <si>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</si>
  <si>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</si>
  <si>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</si>
  <si>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</si>
  <si>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</si>
  <si>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</si>
  <si>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</si>
  <si>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</si>
  <si>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</si>
  <si>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</si>
  <si>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</si>
  <si>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</si>
  <si>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</si>
  <si>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</si>
  <si>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</si>
  <si>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</si>
  <si>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</si>
  <si>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</si>
  <si>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</si>
  <si>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</si>
  <si>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</si>
  <si>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</si>
  <si>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</si>
  <si>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</si>
  <si>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</si>
  <si>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</si>
  <si>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</si>
  <si>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</si>
  <si>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</si>
  <si>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</si>
  <si>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</si>
  <si>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</si>
  <si>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</si>
  <si>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</si>
  <si>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</si>
  <si>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</si>
  <si>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</si>
  <si>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</si>
  <si>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</si>
  <si>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</si>
  <si>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</si>
  <si>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</si>
  <si>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</si>
  <si>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</si>
  <si>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</si>
  <si>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</si>
  <si>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</si>
  <si>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</si>
  <si>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</si>
  <si>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</si>
  <si>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</si>
  <si>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</si>
  <si>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</si>
  <si>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</si>
  <si>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</si>
  <si>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</si>
  <si>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</si>
  <si>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</si>
  <si>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</si>
  <si>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</si>
  <si>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</si>
  <si>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</si>
  <si>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</si>
  <si>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</si>
  <si>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</si>
  <si>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</si>
  <si>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</si>
  <si>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</si>
  <si>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</si>
  <si>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</si>
  <si>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</si>
  <si>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</si>
  <si>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</si>
  <si>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</si>
  <si>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</si>
  <si>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</si>
  <si>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</si>
  <si>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</si>
  <si>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</si>
  <si>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</si>
  <si>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</si>
  <si>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</si>
  <si>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</si>
  <si>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</si>
  <si>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</si>
  <si>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</si>
  <si>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</si>
  <si>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</si>
  <si>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</si>
  <si>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</si>
  <si>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</si>
  <si>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</si>
  <si>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</si>
  <si>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</si>
  <si>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</si>
  <si>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</si>
  <si>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</si>
  <si>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</si>
  <si>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</si>
  <si>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</si>
  <si>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</si>
  <si>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</si>
  <si>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</si>
  <si>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</si>
  <si>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</si>
  <si>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</si>
  <si>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</si>
  <si>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</si>
  <si>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</si>
  <si>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</si>
  <si>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</si>
  <si>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</si>
  <si>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</si>
  <si>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</si>
  <si>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</si>
  <si>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</si>
  <si>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</si>
  <si>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</si>
  <si>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</si>
  <si>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</si>
  <si>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</si>
  <si>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</si>
  <si>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</si>
  <si>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</si>
  <si>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</si>
  <si>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</si>
  <si>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</si>
  <si>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</si>
  <si>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</si>
  <si>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</si>
  <si>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</si>
  <si>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</si>
  <si>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</si>
  <si>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</si>
  <si>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</si>
  <si>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</si>
  <si>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</si>
  <si>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</si>
  <si>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</si>
  <si>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</si>
  <si>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</si>
  <si>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</si>
  <si>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</si>
  <si>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</si>
  <si>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</si>
  <si>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</si>
  <si>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</si>
  <si>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</si>
  <si>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</si>
  <si>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</si>
  <si>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</si>
  <si>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</si>
  <si>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</si>
  <si>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</si>
  <si>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</si>
  <si>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</si>
  <si>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</si>
  <si>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</si>
  <si>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</si>
  <si>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</si>
  <si>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</si>
  <si>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</si>
  <si>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</si>
  <si>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</si>
  <si>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</si>
  <si>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</si>
  <si>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</si>
  <si>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</si>
  <si>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</si>
  <si>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</si>
  <si>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</si>
  <si>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</si>
  <si>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</si>
  <si>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</si>
  <si>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</si>
  <si>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</si>
  <si>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</si>
  <si>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</si>
  <si>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</si>
  <si>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</si>
  <si>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</si>
  <si>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</si>
  <si>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</si>
  <si>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</si>
  <si>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</si>
  <si>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</si>
  <si>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</si>
  <si>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</si>
  <si>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</si>
  <si>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</si>
  <si>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</si>
  <si>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</si>
  <si>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</si>
  <si>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</si>
  <si>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</si>
  <si>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</si>
  <si>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</si>
  <si>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</si>
  <si>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</si>
  <si>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</si>
  <si>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</si>
  <si>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</si>
  <si>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</si>
  <si>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</si>
  <si>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</si>
  <si>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</si>
  <si>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</si>
  <si>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</si>
  <si>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</si>
  <si>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</si>
  <si>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</si>
  <si>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</si>
  <si>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</si>
  <si>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</si>
  <si>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</si>
  <si>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</si>
  <si>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</si>
  <si>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</si>
  <si>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</si>
  <si>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</si>
  <si>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</si>
  <si>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</si>
  <si>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</si>
  <si>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</si>
  <si>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</si>
  <si>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</si>
  <si>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</si>
  <si>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</si>
  <si>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</si>
  <si>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</si>
  <si>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</si>
  <si>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</si>
  <si>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</si>
  <si>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</si>
  <si>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</si>
  <si>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</si>
  <si>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</si>
  <si>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</si>
  <si>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</si>
  <si>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</si>
  <si>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</si>
  <si>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</si>
  <si>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</si>
  <si>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</si>
  <si>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</si>
  <si>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</si>
  <si>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</si>
  <si>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</si>
  <si>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</si>
  <si>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</si>
  <si>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</si>
  <si>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</si>
  <si>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</si>
  <si>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</si>
  <si>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</si>
  <si>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</si>
  <si>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</si>
  <si>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</si>
  <si>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</si>
  <si>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</si>
  <si>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</si>
  <si>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</si>
  <si>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</si>
  <si>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</si>
  <si>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</si>
  <si>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</si>
  <si>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</si>
  <si>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</si>
  <si>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</si>
  <si>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</si>
  <si>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</si>
  <si>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</si>
  <si>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</si>
  <si>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</si>
  <si>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</si>
  <si>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</si>
  <si>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</si>
  <si>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</si>
  <si>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</si>
  <si>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</si>
  <si>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</si>
  <si>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</si>
  <si>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</si>
  <si>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</si>
  <si>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</si>
  <si>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</si>
  <si>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</si>
  <si>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</si>
  <si>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</si>
  <si>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</si>
  <si>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</si>
  <si>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</si>
  <si>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</si>
  <si>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</si>
  <si>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</si>
  <si>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</si>
  <si>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</si>
  <si>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</si>
  <si>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</si>
  <si>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</si>
  <si>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</si>
  <si>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</si>
  <si>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</si>
  <si>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</si>
  <si>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</si>
  <si>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</si>
  <si>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</si>
  <si>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</si>
  <si>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</si>
  <si>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</si>
  <si>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</si>
  <si>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</si>
  <si>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</si>
  <si>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</si>
  <si>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</si>
  <si>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</si>
  <si>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</si>
  <si>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</si>
  <si>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</si>
  <si>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</si>
  <si>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</si>
  <si>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</si>
  <si>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</si>
  <si>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</si>
  <si>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</si>
  <si>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</si>
  <si>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</si>
  <si>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</si>
  <si>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</si>
  <si>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</si>
  <si>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</si>
  <si>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</si>
  <si>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</si>
  <si>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</si>
  <si>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</si>
  <si>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</si>
  <si>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</si>
  <si>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</si>
  <si>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</si>
  <si>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</si>
  <si>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</si>
  <si>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</si>
  <si>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</si>
  <si>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</si>
  <si>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</si>
  <si>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</si>
  <si>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</si>
  <si>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</si>
  <si>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</si>
  <si>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</si>
  <si>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</si>
  <si>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</si>
  <si>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</si>
  <si>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</si>
  <si>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</si>
  <si>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</si>
  <si>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</si>
  <si>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</si>
  <si>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</si>
  <si>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</si>
  <si>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</si>
  <si>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</si>
  <si>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</si>
  <si>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</si>
  <si>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</si>
  <si>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</si>
  <si>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</si>
  <si>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</si>
  <si>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</si>
  <si>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</si>
  <si>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</si>
  <si>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</si>
  <si>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</si>
  <si>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</si>
  <si>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</si>
  <si>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</si>
  <si>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</si>
  <si>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</si>
  <si>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</si>
  <si>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</si>
  <si>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</si>
  <si>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</si>
  <si>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</si>
  <si>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</si>
  <si>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</si>
  <si>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</si>
  <si>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</si>
  <si>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</si>
  <si>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</si>
  <si>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</si>
  <si>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</si>
  <si>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</si>
  <si>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</si>
  <si>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</si>
  <si>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</si>
  <si>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</si>
  <si>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</si>
  <si>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</si>
  <si>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</si>
  <si>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</si>
  <si>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</si>
  <si>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</si>
  <si>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</si>
  <si>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</si>
  <si>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</si>
  <si>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</si>
  <si>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</si>
  <si>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</si>
  <si>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</si>
  <si>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</si>
  <si>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</si>
  <si>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</si>
  <si>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</si>
  <si>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</si>
  <si>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</si>
  <si>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</si>
  <si>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</si>
  <si>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</si>
  <si>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</si>
  <si>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</si>
  <si>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</si>
  <si>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</si>
  <si>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</si>
  <si>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</si>
  <si>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</si>
  <si>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</si>
  <si>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</si>
  <si>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</si>
  <si>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</si>
  <si>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</si>
  <si>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</si>
  <si>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</si>
  <si>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</si>
  <si>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</si>
  <si>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</si>
  <si>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</si>
  <si>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</si>
  <si>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</si>
  <si>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</si>
  <si>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</si>
  <si>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</si>
  <si>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</si>
  <si>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</si>
  <si>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</si>
  <si>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</si>
  <si>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</si>
  <si>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</si>
  <si>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</si>
  <si>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</si>
  <si>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</si>
  <si>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</si>
  <si>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</si>
  <si>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</si>
  <si>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</si>
  <si>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</si>
  <si>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</si>
  <si>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</si>
  <si>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</si>
  <si>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</si>
  <si>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</si>
  <si>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</si>
  <si>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</si>
  <si>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</si>
  <si>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</si>
  <si>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</si>
  <si>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</si>
  <si>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</si>
  <si>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</si>
  <si>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</si>
  <si>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</si>
  <si>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</si>
  <si>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</si>
  <si>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</si>
  <si>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</si>
  <si>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</si>
  <si>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</si>
  <si>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</si>
  <si>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</si>
  <si>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</si>
  <si>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</si>
  <si>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</si>
  <si>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</si>
  <si>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</si>
  <si>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</si>
  <si>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</si>
  <si>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</si>
  <si>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</si>
  <si>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</si>
  <si>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</si>
  <si>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</si>
  <si>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</si>
  <si>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</si>
  <si>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</si>
  <si>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</si>
  <si>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</si>
  <si>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</si>
  <si>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</si>
  <si>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</si>
  <si>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</si>
  <si>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</si>
  <si>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</si>
  <si>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</si>
  <si>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</si>
  <si>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</si>
  <si>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</si>
  <si>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</si>
  <si>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</si>
  <si>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</si>
  <si>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</si>
  <si>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</si>
  <si>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</si>
  <si>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</si>
  <si>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</si>
  <si>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</si>
  <si>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</si>
  <si>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</si>
  <si>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</si>
  <si>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</si>
  <si>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</si>
  <si>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</si>
  <si>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</si>
  <si>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</si>
  <si>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</si>
  <si>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</si>
  <si>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</si>
  <si>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</si>
  <si>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</si>
  <si>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</si>
  <si>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</si>
  <si>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</si>
  <si>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</si>
  <si>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</si>
  <si>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</si>
  <si>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</si>
  <si>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</si>
  <si>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</si>
  <si>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</si>
  <si>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</si>
  <si>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</si>
  <si>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</si>
  <si>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</si>
  <si>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</si>
  <si>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</si>
  <si>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</si>
  <si>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</si>
  <si>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</si>
  <si>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</si>
  <si>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</si>
  <si>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</si>
  <si>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</si>
  <si>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</si>
  <si>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</si>
  <si>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</si>
  <si>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</si>
  <si>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</si>
  <si>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</si>
  <si>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</si>
  <si>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</si>
  <si>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</si>
  <si>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</si>
  <si>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</si>
  <si>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</si>
  <si>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</si>
  <si>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</si>
  <si>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</si>
  <si>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</si>
  <si>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</si>
  <si>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</si>
  <si>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</si>
  <si>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</si>
  <si>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</si>
  <si>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</si>
  <si>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</si>
  <si>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</si>
  <si>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</si>
  <si>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</si>
  <si>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</si>
  <si>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</si>
  <si>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</si>
  <si>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</si>
  <si>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</si>
  <si>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</si>
  <si>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</si>
  <si>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</si>
  <si>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</si>
  <si>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</si>
  <si>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</si>
  <si>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</si>
  <si>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</si>
  <si>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</si>
  <si>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</si>
  <si>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</si>
  <si>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</si>
  <si>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</si>
  <si>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</si>
  <si>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</si>
  <si>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</si>
  <si>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</si>
  <si>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</si>
  <si>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</si>
  <si>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</si>
  <si>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</si>
  <si>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</si>
  <si>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</si>
  <si>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</si>
  <si>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</si>
  <si>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</si>
  <si>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</si>
  <si>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</si>
  <si>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</si>
  <si>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</si>
  <si>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</si>
  <si>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</si>
  <si>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</si>
  <si>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</si>
  <si>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</si>
  <si>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</si>
  <si>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</si>
  <si>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</si>
  <si>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</si>
  <si>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</si>
  <si>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</si>
  <si>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</si>
  <si>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</si>
  <si>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</si>
  <si>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</si>
  <si>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</si>
  <si>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</si>
  <si>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</si>
  <si>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</si>
  <si>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</si>
  <si>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</si>
  <si>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</si>
  <si>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</si>
  <si>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</si>
  <si>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</si>
  <si>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</si>
  <si>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</si>
  <si>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</si>
  <si>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</si>
  <si>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</si>
  <si>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</si>
  <si>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</si>
  <si>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</si>
  <si>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</si>
  <si>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</si>
  <si>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</si>
  <si>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</si>
  <si>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</si>
  <si>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</si>
  <si>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</si>
  <si>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</si>
  <si>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</si>
  <si>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</si>
  <si>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</si>
  <si>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</si>
  <si>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</si>
  <si>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</si>
  <si>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</si>
  <si>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</si>
  <si>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</si>
  <si>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</si>
  <si>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</si>
  <si>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</si>
  <si>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</si>
  <si>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</si>
  <si>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</si>
  <si>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</si>
  <si>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</si>
  <si>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</si>
  <si>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</si>
  <si>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</si>
  <si>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</si>
  <si>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</si>
  <si>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</si>
  <si>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</si>
  <si>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</si>
  <si>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</si>
  <si>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</si>
  <si>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</si>
  <si>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</si>
  <si>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</si>
  <si>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</si>
  <si>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</si>
  <si>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</si>
  <si>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</si>
  <si>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</si>
  <si>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</si>
  <si>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</si>
  <si>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</si>
  <si>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</si>
  <si>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</si>
  <si>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</si>
  <si>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</si>
  <si>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</si>
  <si>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</si>
  <si>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</si>
  <si>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</si>
  <si>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</si>
  <si>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</si>
  <si>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</si>
  <si>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</si>
  <si>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</si>
  <si>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</si>
  <si>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</si>
  <si>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</si>
  <si>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</si>
  <si>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</si>
  <si>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</si>
  <si>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</si>
  <si>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</si>
  <si>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</si>
  <si>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</si>
  <si>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</si>
  <si>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</si>
  <si>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</si>
  <si>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</si>
  <si>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</si>
  <si>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</si>
  <si>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</si>
  <si>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</si>
  <si>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</si>
  <si>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</si>
  <si>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</si>
  <si>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</si>
  <si>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</si>
  <si>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</si>
  <si>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</si>
  <si>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</si>
  <si>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</si>
  <si>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</si>
  <si>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</si>
  <si>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</si>
  <si>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</si>
  <si>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</si>
  <si>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</si>
  <si>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</si>
  <si>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</si>
  <si>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</si>
  <si>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</si>
  <si>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</si>
  <si>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</si>
  <si>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</si>
  <si>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</si>
  <si>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</si>
  <si>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</si>
  <si>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</si>
  <si>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</si>
  <si>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</si>
  <si>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</si>
  <si>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</si>
  <si>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</si>
  <si>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</si>
  <si>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</si>
  <si>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</si>
  <si>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</si>
  <si>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</si>
  <si>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</si>
  <si>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</si>
  <si>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</si>
  <si>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</si>
  <si>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</si>
  <si>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</si>
  <si>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</si>
  <si>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</si>
  <si>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</si>
  <si>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</si>
  <si>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</si>
  <si>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</si>
  <si>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</si>
  <si>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</si>
  <si>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</si>
  <si>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</si>
  <si>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</si>
  <si>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</si>
  <si>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</si>
  <si>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</si>
  <si>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</si>
  <si>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</si>
  <si>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</si>
  <si>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</si>
  <si>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</si>
  <si>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</si>
  <si>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</si>
  <si>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</si>
  <si>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</si>
  <si>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</si>
  <si>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</si>
  <si>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</si>
  <si>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</si>
  <si>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</si>
  <si>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</si>
  <si>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</si>
  <si>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</si>
  <si>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</si>
  <si>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</si>
  <si>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</si>
  <si>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</si>
  <si>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</si>
  <si>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</si>
  <si>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</si>
  <si>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</si>
  <si>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</si>
  <si>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</si>
  <si>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</si>
  <si>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</si>
  <si>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</si>
  <si>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</si>
  <si>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</si>
  <si>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</si>
  <si>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</si>
  <si>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</si>
  <si>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</si>
  <si>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</si>
  <si>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</si>
  <si>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</si>
  <si>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</si>
  <si>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</si>
  <si>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</si>
  <si>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</si>
  <si>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</si>
  <si>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</si>
  <si>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</si>
  <si>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</si>
  <si>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</si>
  <si>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</si>
  <si>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</si>
  <si>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</si>
  <si>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</si>
  <si>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</si>
  <si>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</si>
  <si>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</si>
  <si>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</si>
  <si>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</si>
  <si>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</si>
  <si>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</si>
  <si>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</si>
  <si>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</si>
  <si>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</si>
  <si>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</si>
  <si>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</si>
  <si>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</si>
  <si>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</si>
  <si>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</si>
  <si>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</si>
  <si>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</si>
  <si>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</si>
  <si>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</si>
  <si>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</si>
  <si>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</si>
  <si>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</si>
  <si>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</si>
  <si>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</si>
  <si>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</si>
  <si>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</si>
  <si>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</si>
  <si>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</si>
  <si>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</si>
  <si>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</si>
  <si>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</si>
  <si>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</si>
  <si>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</si>
  <si>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</si>
  <si>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</si>
  <si>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</si>
  <si>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</si>
  <si>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</si>
  <si>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</si>
  <si>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</si>
  <si>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</si>
  <si>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</si>
  <si>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</si>
  <si>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</si>
  <si>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</si>
  <si>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</si>
  <si>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</si>
  <si>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</si>
  <si>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</si>
  <si>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</si>
  <si>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</si>
  <si>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</si>
  <si>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</si>
  <si>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</si>
  <si>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</si>
  <si>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</si>
  <si>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</si>
  <si>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</si>
  <si>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</si>
  <si>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</si>
  <si>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</si>
  <si>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</si>
  <si>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</si>
  <si>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</si>
  <si>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</si>
  <si>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</si>
  <si>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</si>
  <si>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</si>
  <si>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</si>
  <si>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</si>
  <si>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</si>
  <si>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</si>
  <si>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</si>
  <si>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</si>
  <si>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</si>
  <si>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</si>
  <si>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</si>
  <si>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</si>
  <si>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</si>
  <si>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</si>
  <si>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</si>
  <si>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</si>
  <si>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</si>
  <si>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</si>
  <si>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</si>
  <si>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</si>
  <si>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</si>
  <si>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</si>
  <si>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</si>
  <si>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</si>
  <si>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</si>
  <si>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</si>
  <si>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</si>
  <si>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</si>
  <si>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</si>
  <si>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</si>
  <si>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</si>
  <si>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</si>
  <si>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</si>
  <si>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</si>
  <si>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</si>
  <si>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</si>
  <si>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</si>
  <si>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</si>
  <si>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</si>
  <si>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</si>
  <si>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</si>
  <si>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</si>
  <si>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</si>
  <si>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</si>
  <si>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</si>
  <si>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</si>
  <si>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</si>
  <si>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</si>
  <si>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</si>
  <si>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</si>
  <si>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</si>
  <si>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</si>
  <si>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</si>
  <si>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</si>
  <si>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</si>
  <si>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</si>
  <si>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</si>
  <si>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</si>
  <si>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</si>
  <si>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</si>
  <si>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</si>
  <si>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</si>
  <si>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</si>
  <si>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</si>
  <si>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</si>
  <si>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</si>
  <si>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</si>
  <si>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</si>
  <si>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</si>
  <si>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</si>
  <si>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</si>
  <si>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</si>
  <si>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</si>
  <si>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</si>
  <si>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</si>
  <si>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</si>
  <si>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</si>
  <si>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</si>
  <si>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</si>
  <si>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</si>
  <si>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</si>
  <si>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</si>
  <si>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</si>
  <si>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</si>
  <si>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</si>
  <si>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</si>
  <si>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</si>
  <si>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</si>
  <si>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</si>
  <si>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</si>
  <si>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</si>
  <si>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</si>
  <si>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</si>
  <si>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</si>
  <si>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</si>
  <si>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</si>
  <si>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</si>
  <si>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</si>
  <si>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</si>
  <si>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</si>
  <si>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</si>
  <si>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</si>
  <si>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</si>
  <si>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</si>
  <si>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</si>
  <si>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</si>
  <si>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</si>
  <si>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</si>
  <si>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</si>
  <si>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</si>
  <si>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</si>
  <si>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</si>
  <si>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</si>
  <si>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</si>
  <si>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</si>
  <si>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</si>
  <si>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</si>
  <si>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</si>
  <si>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</si>
  <si>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</si>
  <si>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</si>
  <si>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</si>
  <si>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</si>
  <si>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</si>
  <si>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</si>
  <si>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</si>
  <si>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</si>
  <si>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</si>
  <si>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</si>
  <si>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</si>
  <si>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</si>
  <si>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</si>
  <si>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</si>
  <si>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</si>
  <si>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</si>
  <si>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</si>
  <si>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</si>
  <si>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</si>
  <si>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</si>
  <si>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</si>
  <si>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</si>
  <si>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</si>
  <si>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</si>
  <si>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</si>
  <si>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</si>
  <si>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</si>
  <si>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</si>
  <si>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</si>
  <si>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</si>
  <si>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</si>
  <si>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</si>
  <si>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</si>
  <si>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</si>
  <si>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</si>
  <si>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</si>
  <si>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</si>
  <si>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</si>
  <si>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</si>
  <si>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</si>
  <si>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</si>
  <si>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</si>
  <si>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</si>
  <si>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</si>
  <si>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</si>
  <si>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</si>
  <si>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</si>
  <si>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</si>
  <si>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</si>
  <si>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</si>
  <si>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</si>
  <si>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</si>
  <si>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</si>
  <si>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</si>
  <si>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</si>
  <si>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</si>
  <si>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</si>
  <si>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</si>
  <si>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</si>
  <si>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</si>
  <si>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</si>
  <si>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</si>
  <si>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</si>
  <si>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</si>
  <si>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</si>
  <si>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</si>
  <si>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</si>
  <si>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</si>
  <si>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</si>
  <si>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</si>
  <si>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</si>
  <si>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</si>
  <si>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</si>
  <si>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</si>
  <si>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</si>
  <si>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</si>
  <si>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</si>
  <si>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</si>
  <si>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</si>
  <si>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</si>
  <si>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</si>
  <si>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</si>
  <si>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</si>
  <si>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</si>
  <si>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</si>
  <si>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</si>
  <si>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</si>
  <si>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</si>
  <si>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</si>
  <si>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</si>
  <si>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</si>
  <si>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</si>
  <si>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</si>
  <si>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</si>
  <si>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</si>
  <si>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</si>
  <si>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</si>
  <si>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</si>
  <si>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</si>
  <si>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</si>
  <si>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</si>
  <si>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</si>
  <si>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</si>
  <si>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</si>
  <si>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</si>
  <si>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</si>
  <si>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</si>
  <si>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</si>
  <si>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</si>
  <si>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</si>
  <si>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</si>
  <si>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</si>
  <si>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</si>
  <si>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</si>
  <si>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</si>
  <si>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</si>
  <si>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</si>
  <si>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</si>
  <si>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</si>
  <si>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</si>
  <si>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</si>
  <si>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</si>
  <si>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</si>
  <si>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</si>
  <si>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</si>
  <si>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</si>
  <si>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</si>
  <si>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</si>
  <si>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</si>
  <si>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</si>
  <si>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</si>
  <si>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</si>
  <si>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</si>
  <si>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</si>
  <si>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</si>
  <si>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</si>
  <si>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</si>
  <si>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</si>
  <si>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</si>
  <si>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</si>
  <si>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</si>
  <si>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</si>
  <si>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</si>
  <si>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</si>
  <si>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</si>
  <si>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</si>
  <si>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</si>
  <si>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</si>
  <si>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</si>
  <si>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</si>
  <si>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</si>
  <si>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</si>
  <si>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</si>
  <si>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</si>
  <si>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</si>
  <si>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</si>
  <si>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</si>
  <si>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</si>
  <si>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</si>
  <si>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</si>
  <si>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</si>
  <si>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</si>
  <si>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</si>
  <si>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</si>
  <si>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</si>
  <si>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</si>
  <si>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</si>
  <si>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</si>
  <si>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</si>
  <si>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</si>
  <si>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</si>
  <si>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</si>
  <si>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</si>
  <si>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</si>
  <si>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</si>
  <si>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</si>
  <si>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</si>
  <si>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</si>
  <si>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</si>
  <si>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</si>
  <si>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</si>
  <si>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</si>
  <si>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</si>
  <si>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</si>
  <si>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</si>
  <si>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</si>
  <si>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</si>
  <si>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</si>
  <si>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</si>
  <si>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</si>
  <si>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</si>
  <si>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</si>
  <si>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</si>
  <si>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</si>
  <si>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</si>
  <si>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</si>
  <si>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</si>
  <si>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</si>
  <si>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</si>
  <si>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</si>
  <si>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</si>
  <si>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</si>
  <si>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</si>
  <si>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</si>
  <si>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</si>
  <si>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</si>
  <si>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</si>
  <si>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</si>
  <si>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</si>
  <si>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</si>
  <si>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</si>
  <si>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</si>
  <si>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</si>
  <si>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</si>
  <si>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</si>
  <si>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</si>
  <si>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</si>
  <si>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</si>
  <si>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</si>
  <si>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</si>
  <si>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</si>
  <si>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</si>
  <si>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</si>
  <si>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</si>
  <si>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</si>
  <si>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</si>
  <si>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</si>
  <si>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</si>
  <si>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</si>
  <si>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</si>
  <si>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</si>
  <si>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</si>
  <si>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</si>
  <si>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</si>
  <si>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</si>
  <si>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</si>
  <si>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</si>
  <si>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</si>
  <si>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</si>
  <si>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</si>
  <si>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</si>
  <si>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</si>
  <si>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</si>
  <si>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</si>
  <si>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</si>
  <si>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</si>
  <si>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</si>
  <si>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</si>
  <si>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</si>
  <si>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</si>
  <si>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</si>
  <si>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</si>
  <si>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</si>
  <si>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</si>
  <si>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</si>
  <si>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</si>
  <si>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</si>
  <si>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</si>
  <si>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</si>
  <si>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</si>
  <si>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</si>
  <si>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</si>
  <si>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</si>
  <si>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</si>
  <si>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</si>
  <si>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</si>
  <si>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</si>
  <si>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</si>
  <si>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</si>
  <si>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</si>
  <si>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</si>
  <si>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</si>
  <si>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</si>
  <si>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</si>
  <si>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</si>
  <si>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</si>
  <si>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</si>
  <si>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</si>
  <si>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</si>
  <si>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</si>
  <si>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</si>
  <si>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</si>
  <si>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</si>
  <si>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</si>
  <si>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</si>
  <si>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</si>
  <si>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</si>
  <si>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</si>
  <si>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</si>
  <si>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</si>
  <si>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</si>
  <si>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</si>
  <si>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</si>
  <si>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</si>
  <si>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</si>
  <si>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</si>
  <si>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</si>
  <si>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</si>
  <si>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</si>
  <si>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</si>
  <si>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</si>
  <si>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</si>
  <si>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</si>
  <si>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</si>
  <si>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</si>
  <si>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</si>
  <si>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</si>
  <si>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</si>
  <si>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</si>
  <si>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</si>
  <si>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</si>
  <si>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</si>
  <si>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</si>
  <si>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</si>
  <si>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</si>
  <si>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</si>
  <si>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</si>
  <si>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</si>
  <si>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</si>
  <si>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</si>
  <si>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</si>
  <si>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</si>
  <si>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</si>
  <si>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</si>
  <si>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</si>
  <si>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</si>
  <si>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</si>
  <si>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</si>
  <si>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</si>
  <si>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</si>
  <si>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</si>
  <si>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</si>
  <si>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</si>
  <si>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</si>
  <si>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</si>
  <si>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</si>
  <si>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</si>
  <si>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</si>
  <si>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</si>
  <si>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</si>
  <si>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</si>
  <si>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</si>
  <si>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</si>
  <si>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</si>
  <si>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</si>
  <si>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</si>
  <si>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</si>
  <si>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</si>
  <si>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</si>
  <si>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</si>
  <si>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</si>
  <si>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</si>
  <si>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</si>
  <si>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</si>
  <si>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</si>
  <si>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</si>
  <si>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</si>
  <si>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</si>
  <si>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</si>
  <si>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</si>
  <si>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</si>
  <si>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</si>
  <si>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</si>
  <si>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</si>
  <si>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</si>
  <si>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</si>
  <si>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</si>
  <si>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</si>
  <si>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</si>
  <si>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</si>
  <si>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</si>
  <si>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</si>
  <si>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</si>
  <si>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</si>
  <si>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</si>
  <si>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</si>
  <si>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</si>
  <si>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</si>
  <si>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</si>
  <si>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</si>
  <si>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</si>
  <si>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</si>
  <si>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</si>
  <si>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</si>
  <si>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</si>
  <si>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</si>
  <si>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</si>
  <si>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</si>
  <si>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</si>
  <si>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</si>
  <si>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</si>
  <si>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</si>
  <si>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</si>
  <si>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</si>
  <si>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</si>
  <si>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</si>
  <si>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</si>
  <si>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</si>
  <si>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</si>
  <si>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</si>
  <si>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</si>
  <si>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</si>
  <si>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</si>
  <si>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</si>
  <si>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</si>
  <si>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</si>
  <si>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</si>
  <si>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</si>
  <si>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</si>
  <si>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</si>
  <si>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</si>
  <si>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</si>
  <si>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</si>
  <si>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</si>
  <si>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</si>
  <si>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</si>
  <si>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</si>
  <si>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</si>
  <si>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</si>
  <si>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</si>
  <si>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</si>
  <si>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</si>
  <si>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</si>
  <si>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</si>
  <si>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</si>
  <si>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</si>
  <si>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</si>
  <si>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</si>
  <si>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</si>
  <si>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</si>
  <si>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</si>
  <si>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</si>
  <si>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</si>
  <si>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</si>
  <si>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</si>
  <si>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</si>
  <si>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</si>
  <si>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</si>
  <si>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</si>
  <si>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</si>
  <si>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</si>
  <si>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</si>
  <si>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</si>
  <si>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</si>
  <si>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</si>
  <si>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</si>
  <si>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</si>
  <si>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</si>
  <si>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</si>
  <si>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</si>
  <si>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</si>
  <si>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</si>
  <si>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</si>
  <si>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</si>
  <si>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</si>
  <si>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</si>
  <si>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</si>
  <si>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</si>
  <si>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</si>
  <si>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</si>
  <si>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</si>
  <si>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</si>
  <si>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</si>
  <si>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</si>
  <si>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</si>
  <si>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</si>
  <si>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</si>
  <si>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</si>
  <si>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</si>
  <si>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</si>
  <si>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</si>
  <si>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</si>
  <si>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</si>
  <si>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</si>
  <si>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</si>
  <si>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</si>
  <si>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</si>
  <si>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</si>
  <si>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</si>
  <si>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</si>
  <si>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</si>
  <si>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</si>
  <si>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</si>
  <si>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</si>
  <si>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</si>
  <si>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</si>
  <si>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</si>
  <si>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</si>
  <si>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</si>
  <si>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</si>
  <si>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</si>
  <si>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</si>
  <si>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</si>
  <si>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</si>
  <si>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</si>
  <si>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</si>
  <si>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</si>
  <si>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</si>
  <si>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</si>
  <si>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</si>
  <si>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</si>
  <si>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</si>
  <si>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</si>
  <si>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</si>
  <si>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</si>
  <si>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</si>
  <si>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</si>
  <si>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</si>
  <si>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</si>
  <si>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</si>
  <si>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</si>
  <si>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</si>
  <si>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</si>
  <si>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</si>
  <si>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</si>
  <si>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</si>
  <si>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</si>
  <si>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</si>
  <si>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</si>
  <si>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</si>
  <si>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</si>
  <si>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</si>
  <si>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</si>
  <si>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</si>
  <si>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</si>
  <si>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</si>
  <si>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</si>
  <si>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</si>
  <si>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</si>
  <si>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</si>
  <si>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</si>
  <si>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</si>
  <si>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</si>
  <si>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</si>
  <si>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</si>
  <si>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</si>
  <si>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</si>
  <si>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</si>
  <si>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</si>
  <si>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</si>
  <si>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</si>
  <si>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</si>
  <si>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</si>
  <si>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</si>
  <si>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</si>
  <si>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</si>
  <si>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</si>
  <si>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</si>
  <si>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</si>
  <si>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</si>
  <si>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</si>
  <si>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</si>
  <si>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</si>
  <si>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</si>
  <si>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</si>
  <si>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</si>
  <si>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</si>
  <si>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</si>
  <si>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</si>
  <si>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</si>
  <si>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</si>
  <si>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</si>
  <si>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</si>
  <si>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</si>
  <si>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</si>
  <si>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</si>
  <si>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</si>
  <si>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</si>
  <si>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</si>
  <si>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</si>
  <si>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</si>
  <si>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</si>
  <si>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</si>
  <si>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</si>
  <si>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</si>
  <si>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</si>
  <si>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</si>
  <si>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</si>
  <si>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</si>
  <si>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</si>
  <si>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</si>
  <si>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</si>
  <si>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</si>
  <si>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</si>
  <si>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</si>
  <si>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</si>
  <si>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</si>
  <si>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</si>
  <si>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</si>
  <si>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</si>
  <si>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</si>
  <si>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</si>
  <si>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</si>
  <si>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</si>
  <si>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</si>
  <si>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</si>
  <si>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</si>
  <si>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</si>
  <si>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</si>
  <si>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</si>
  <si>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</si>
  <si>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</si>
  <si>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</si>
  <si>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</si>
  <si>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</si>
  <si>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</si>
  <si>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</si>
  <si>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</si>
  <si>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</si>
  <si>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</si>
  <si>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</si>
  <si>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</si>
  <si>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</si>
  <si>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</si>
  <si>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</si>
  <si>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</si>
  <si>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</si>
  <si>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</si>
  <si>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</si>
  <si>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</si>
  <si>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</si>
  <si>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</si>
  <si>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</si>
  <si>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</si>
  <si>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</si>
  <si>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</si>
  <si>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</si>
  <si>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</si>
  <si>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</si>
  <si>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</si>
  <si>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</si>
  <si>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</si>
  <si>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</si>
  <si>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</si>
  <si>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</si>
  <si>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</si>
  <si>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</si>
  <si>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</si>
  <si>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</si>
  <si>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</si>
  <si>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</si>
  <si>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</si>
  <si>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</si>
  <si>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</si>
  <si>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</si>
  <si>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</si>
  <si>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</si>
  <si>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</si>
  <si>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</si>
  <si>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</si>
  <si>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</si>
  <si>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</si>
  <si>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</si>
  <si>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</si>
  <si>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</si>
  <si>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</si>
  <si>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</si>
  <si>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</si>
  <si>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</si>
  <si>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</si>
  <si>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</si>
  <si>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</si>
  <si>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</si>
  <si>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</si>
  <si>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</si>
  <si>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</si>
  <si>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</si>
  <si>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</si>
  <si>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</si>
  <si>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</si>
  <si>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</si>
  <si>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</si>
  <si>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</si>
  <si>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</si>
  <si>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</si>
  <si>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</si>
  <si>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</si>
  <si>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</si>
  <si>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</si>
  <si>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</si>
  <si>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</si>
  <si>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</si>
  <si>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</si>
  <si>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</si>
  <si>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</si>
  <si>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</si>
  <si>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</si>
  <si>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</si>
  <si>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</si>
  <si>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</si>
  <si>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</si>
  <si>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</si>
  <si>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</si>
  <si>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</si>
  <si>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</si>
  <si>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</si>
  <si>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</si>
  <si>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</si>
  <si>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</si>
  <si>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</si>
  <si>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</si>
  <si>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</si>
  <si>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</si>
  <si>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</si>
  <si>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</si>
  <si>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</si>
  <si>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</si>
  <si>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</si>
  <si>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</si>
  <si>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</si>
  <si>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</si>
  <si>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</si>
  <si>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</si>
  <si>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</si>
  <si>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</si>
  <si>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</si>
  <si>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</si>
  <si>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</si>
  <si>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</si>
  <si>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</si>
  <si>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</si>
  <si>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</si>
  <si>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</si>
  <si>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</si>
  <si>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</si>
  <si>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</si>
  <si>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</si>
  <si>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</si>
  <si>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</si>
  <si>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</si>
  <si>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</si>
  <si>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</si>
  <si>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</si>
  <si>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</si>
  <si>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</si>
  <si>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</si>
  <si>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</si>
  <si>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</si>
  <si>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</si>
  <si>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</si>
  <si>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</si>
  <si>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</si>
  <si>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</si>
  <si>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</si>
  <si>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</si>
  <si>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</si>
  <si>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</si>
  <si>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</si>
  <si>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</si>
  <si>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</si>
  <si>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</si>
  <si>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</si>
  <si>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</si>
  <si>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</si>
  <si>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</si>
  <si>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</si>
  <si>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</si>
  <si>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</si>
  <si>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</si>
  <si>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</si>
  <si>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</si>
  <si>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</si>
  <si>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</si>
  <si>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</si>
  <si>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</si>
  <si>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</si>
  <si>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</si>
  <si>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</si>
  <si>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</si>
  <si>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</si>
  <si>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</si>
  <si>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</si>
  <si>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</si>
  <si>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</si>
  <si>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</si>
  <si>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</si>
  <si>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</si>
  <si>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</si>
  <si>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</si>
  <si>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</si>
  <si>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</si>
  <si>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</si>
  <si>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</si>
  <si>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</si>
  <si>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</si>
  <si>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</si>
  <si>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</si>
  <si>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</si>
  <si>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</si>
  <si>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</si>
  <si>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</si>
  <si>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</si>
  <si>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</si>
  <si>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</si>
  <si>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</si>
  <si>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</si>
  <si>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</si>
  <si>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</si>
  <si>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</si>
  <si>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</si>
  <si>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</si>
  <si>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</si>
  <si>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</si>
  <si>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</si>
  <si>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</si>
  <si>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</si>
  <si>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</si>
  <si>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</si>
  <si>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</si>
  <si>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</si>
  <si>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</si>
  <si>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</si>
  <si>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</si>
  <si>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</si>
  <si>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</si>
  <si>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</si>
  <si>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</si>
  <si>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</si>
  <si>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</si>
  <si>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</si>
  <si>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</si>
  <si>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</si>
  <si>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</si>
  <si>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</si>
  <si>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</si>
  <si>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</si>
  <si>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</si>
  <si>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</si>
  <si>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</si>
  <si>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</si>
  <si>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</si>
  <si>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</si>
  <si>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</si>
  <si>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</si>
  <si>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</si>
  <si>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</si>
  <si>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</si>
  <si>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</si>
  <si>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</si>
  <si>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</si>
  <si>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</si>
  <si>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</si>
  <si>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</si>
  <si>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</si>
  <si>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</si>
  <si>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</si>
  <si>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</si>
  <si>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</si>
  <si>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</si>
  <si>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</si>
  <si>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</si>
  <si>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</si>
  <si>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</si>
  <si>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</si>
  <si>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</si>
  <si>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</si>
  <si>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</si>
  <si>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</si>
  <si>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</si>
  <si>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</si>
  <si>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</si>
  <si>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</si>
  <si>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</si>
  <si>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</si>
  <si>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</si>
  <si>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</si>
  <si>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</si>
  <si>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</si>
  <si>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</si>
  <si>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</si>
  <si>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</si>
  <si>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</si>
  <si>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</si>
  <si>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</si>
  <si>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</si>
  <si>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</si>
  <si>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</si>
  <si>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</si>
  <si>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</si>
  <si>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</si>
  <si>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</si>
  <si>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</si>
  <si>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</si>
  <si>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</si>
  <si>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</si>
  <si>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</si>
  <si>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</si>
  <si>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</si>
  <si>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</si>
  <si>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</si>
  <si>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</si>
  <si>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</si>
  <si>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</si>
  <si>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</si>
  <si>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</si>
  <si>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</si>
  <si>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</si>
  <si>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</si>
  <si>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</si>
  <si>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</si>
  <si>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</si>
  <si>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</si>
  <si>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</si>
  <si>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</si>
  <si>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</si>
  <si>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</si>
  <si>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</si>
  <si>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</si>
  <si>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</si>
  <si>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</si>
  <si>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</si>
  <si>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</si>
  <si>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</si>
  <si>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</si>
  <si>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</si>
  <si>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</si>
  <si>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</si>
  <si>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</si>
  <si>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</si>
  <si>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</si>
  <si>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</si>
  <si>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</si>
  <si>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</si>
  <si>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</si>
  <si>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</si>
  <si>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</si>
  <si>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</si>
  <si>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</si>
  <si>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</si>
  <si>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</si>
  <si>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</si>
  <si>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</si>
  <si>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</si>
  <si>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</si>
  <si>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</si>
  <si>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</si>
  <si>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</si>
  <si>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</si>
  <si>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</si>
  <si>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</si>
  <si>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</si>
  <si>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</si>
  <si>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</si>
  <si>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</si>
  <si>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</si>
  <si>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</si>
  <si>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</si>
  <si>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</si>
  <si>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</si>
  <si>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</si>
  <si>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</si>
  <si>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</si>
  <si>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</si>
  <si>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</si>
  <si>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</si>
  <si>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</si>
  <si>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</si>
  <si>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</si>
  <si>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</si>
  <si>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</si>
  <si>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</si>
  <si>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</si>
  <si>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</si>
  <si>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</si>
  <si>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</si>
  <si>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</si>
  <si>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</si>
  <si>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</si>
  <si>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</si>
  <si>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</si>
  <si>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</si>
  <si>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</si>
  <si>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</si>
  <si>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</si>
  <si>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</si>
  <si>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</si>
  <si>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</si>
  <si>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</si>
  <si>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</si>
  <si>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</si>
  <si>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</si>
  <si>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</si>
  <si>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</si>
  <si>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</si>
  <si>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</si>
  <si>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</si>
  <si>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</si>
  <si>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</si>
  <si>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</si>
  <si>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</si>
  <si>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</si>
  <si>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</si>
  <si>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</si>
  <si>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</si>
  <si>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</si>
  <si>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</si>
  <si>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</si>
  <si>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</si>
  <si>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</si>
  <si>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</si>
  <si>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</si>
  <si>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</si>
  <si>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</si>
  <si>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</si>
  <si>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</si>
  <si>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</si>
  <si>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</si>
  <si>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</si>
  <si>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</si>
  <si>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</si>
  <si>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</si>
  <si>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</si>
  <si>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</si>
  <si>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</si>
  <si>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</si>
  <si>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</si>
  <si>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</si>
  <si>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</si>
  <si>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</si>
  <si>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</si>
  <si>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</si>
  <si>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</si>
  <si>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</si>
  <si>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</si>
  <si>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</si>
  <si>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</si>
  <si>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</si>
  <si>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</si>
  <si>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</si>
  <si>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</si>
  <si>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</si>
  <si>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</si>
  <si>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</si>
  <si>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</si>
  <si>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</si>
  <si>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</si>
  <si>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</si>
  <si>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</si>
  <si>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</si>
  <si>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</si>
  <si>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</si>
  <si>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</si>
  <si>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</si>
  <si>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</si>
  <si>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</si>
  <si>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</si>
  <si>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</si>
  <si>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</si>
  <si>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</si>
  <si>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</si>
  <si>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</si>
  <si>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</si>
  <si>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</si>
  <si>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</si>
  <si>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</si>
  <si>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</si>
  <si>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</si>
  <si>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</si>
  <si>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</si>
  <si>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</si>
  <si>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</si>
  <si>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</si>
  <si>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</si>
  <si>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</si>
  <si>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</si>
  <si>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</si>
  <si>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</si>
  <si>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</si>
  <si>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</si>
  <si>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</si>
  <si>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</si>
  <si>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</si>
  <si>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</si>
  <si>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</si>
  <si>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</si>
  <si>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</si>
  <si>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</si>
  <si>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</si>
  <si>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</si>
  <si>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</si>
  <si>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</si>
  <si>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</si>
  <si>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</si>
  <si>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</si>
  <si>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</si>
  <si>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</si>
  <si>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</si>
  <si>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</si>
  <si>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</si>
  <si>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</si>
  <si>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</si>
  <si>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</si>
  <si>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</si>
  <si>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</si>
  <si>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</si>
  <si>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</si>
  <si>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</si>
  <si>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</si>
  <si>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</si>
  <si>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</si>
  <si>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</si>
  <si>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</si>
  <si>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</si>
  <si>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</si>
  <si>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</si>
  <si>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</si>
  <si>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</si>
  <si>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</si>
  <si>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</si>
  <si>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</si>
  <si>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</si>
  <si>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</si>
  <si>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</si>
  <si>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</si>
  <si>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</si>
  <si>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</si>
  <si>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</si>
  <si>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</si>
  <si>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</si>
  <si>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</si>
  <si>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</si>
  <si>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</si>
  <si>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</si>
  <si>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</si>
  <si>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</si>
  <si>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</si>
  <si>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</si>
  <si>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</si>
  <si>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</si>
  <si>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</si>
  <si>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</si>
  <si>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</si>
  <si>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</si>
  <si>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</si>
  <si>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</si>
  <si>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</si>
  <si>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</si>
  <si>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</si>
  <si>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</si>
  <si>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</si>
  <si>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</si>
  <si>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</si>
  <si>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</si>
  <si>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</si>
  <si>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</si>
  <si>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</si>
  <si>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</si>
  <si>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</si>
  <si>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</si>
  <si>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</si>
  <si>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</si>
  <si>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</si>
  <si>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</si>
  <si>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</si>
  <si>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</si>
  <si>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</si>
  <si>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</si>
  <si>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</si>
  <si>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</si>
  <si>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</si>
  <si>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</si>
  <si>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</si>
  <si>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</si>
  <si>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</si>
  <si>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</si>
  <si>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</si>
  <si>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</si>
  <si>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</si>
  <si>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</si>
  <si>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</si>
  <si>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</si>
  <si>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</si>
  <si>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</si>
  <si>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</si>
  <si>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</si>
  <si>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</si>
  <si>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</si>
  <si>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</si>
  <si>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</si>
  <si>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</si>
  <si>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</si>
  <si>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</si>
  <si>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</si>
  <si>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</si>
  <si>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</si>
  <si>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</si>
  <si>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</si>
  <si>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</si>
  <si>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</si>
  <si>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</si>
  <si>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</si>
  <si>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</si>
  <si>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</si>
  <si>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</si>
  <si>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</si>
  <si>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</si>
  <si>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</si>
  <si>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</si>
  <si>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</si>
  <si>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</si>
  <si>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</si>
  <si>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</si>
  <si>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</si>
  <si>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</si>
  <si>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</si>
  <si>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</si>
  <si>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</si>
  <si>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</si>
  <si>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</si>
  <si>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</si>
  <si>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</si>
  <si>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</si>
  <si>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</si>
  <si>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</si>
  <si>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</si>
  <si>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</si>
  <si>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</si>
  <si>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</si>
  <si>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</si>
  <si>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</si>
  <si>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</si>
  <si>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</si>
  <si>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</si>
  <si>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</si>
  <si>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</si>
  <si>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</si>
  <si>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</si>
  <si>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</si>
  <si>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</si>
  <si>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</si>
  <si>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</si>
  <si>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</si>
  <si>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</si>
  <si>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</si>
  <si>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</si>
  <si>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</si>
  <si>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</si>
  <si>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</si>
  <si>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</si>
  <si>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</si>
  <si>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</si>
  <si>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</si>
  <si>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</si>
  <si>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</si>
  <si>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</si>
  <si>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</si>
  <si>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</si>
  <si>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</si>
  <si>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</si>
  <si>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</si>
  <si>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</si>
  <si>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</si>
  <si>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</si>
  <si>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</si>
  <si>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</si>
  <si>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</si>
  <si>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</si>
  <si>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</si>
  <si>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</si>
  <si>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</si>
  <si>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</si>
  <si>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</si>
  <si>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</si>
  <si>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</si>
  <si>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</si>
  <si>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</si>
  <si>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</si>
  <si>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</si>
  <si>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</si>
  <si>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</si>
  <si>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</si>
  <si>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</si>
  <si>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</si>
  <si>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</si>
  <si>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</si>
  <si>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</si>
  <si>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</si>
  <si>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</si>
  <si>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</si>
  <si>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</si>
  <si>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</si>
  <si>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</si>
  <si>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</si>
  <si>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</si>
  <si>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</si>
  <si>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</si>
  <si>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</si>
  <si>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</si>
  <si>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</si>
  <si>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</si>
  <si>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</si>
  <si>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</si>
  <si>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</si>
  <si>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</si>
  <si>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</si>
  <si>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</si>
  <si>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</si>
  <si>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</si>
  <si>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</si>
  <si>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</si>
  <si>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</si>
  <si>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</si>
  <si>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</si>
  <si>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</si>
  <si>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</si>
  <si>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</si>
  <si>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</si>
  <si>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</si>
  <si>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</si>
  <si>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</si>
  <si>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</si>
  <si>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</si>
  <si>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</si>
  <si>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</si>
  <si>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</si>
  <si>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</si>
  <si>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</si>
  <si>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</si>
  <si>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</si>
  <si>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</si>
  <si>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</si>
  <si>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</si>
  <si>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</si>
  <si>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</si>
  <si>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</si>
  <si>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</si>
  <si>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</si>
  <si>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</si>
  <si>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</si>
  <si>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</si>
  <si>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</si>
  <si>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</si>
  <si>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</si>
  <si>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</si>
  <si>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</si>
  <si>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</si>
  <si>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</si>
  <si>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</si>
  <si>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</si>
  <si>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</si>
  <si>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</si>
  <si>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</si>
  <si>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</si>
  <si>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</si>
  <si>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</si>
  <si>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</si>
  <si>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</si>
  <si>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</si>
  <si>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</si>
  <si>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</si>
  <si>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</si>
  <si>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</si>
  <si>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</si>
  <si>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</si>
  <si>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</si>
  <si>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</si>
  <si>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</si>
  <si>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</si>
  <si>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</si>
  <si>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</si>
  <si>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</si>
  <si>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</si>
  <si>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</si>
  <si>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</si>
  <si>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</si>
  <si>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</si>
  <si>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</si>
  <si>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</si>
  <si>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</si>
  <si>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</si>
  <si>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</si>
  <si>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</si>
  <si>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</si>
  <si>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</si>
  <si>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</si>
  <si>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</si>
  <si>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</si>
  <si>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</si>
  <si>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</si>
  <si>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</si>
  <si>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</si>
  <si>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</si>
  <si>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</si>
  <si>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</si>
  <si>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</si>
  <si>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</si>
  <si>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</si>
  <si>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</si>
  <si>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</si>
  <si>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</si>
  <si>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</si>
  <si>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</si>
  <si>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</si>
  <si>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</si>
  <si>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</si>
  <si>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</si>
  <si>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</si>
  <si>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</si>
  <si>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</si>
  <si>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</si>
  <si>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</si>
  <si>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</si>
  <si>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</si>
  <si>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</si>
  <si>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</si>
  <si>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</si>
  <si>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</si>
  <si>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</si>
  <si>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</si>
  <si>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</si>
  <si>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</si>
  <si>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</si>
  <si>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</si>
  <si>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</si>
  <si>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</si>
  <si>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</si>
  <si>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</si>
  <si>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</si>
  <si>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</si>
  <si>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</si>
  <si>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</si>
  <si>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</si>
  <si>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</si>
  <si>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</si>
  <si>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</si>
  <si>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</si>
  <si>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</si>
  <si>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</si>
  <si>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</si>
  <si>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</si>
  <si>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</si>
  <si>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</si>
  <si>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</si>
  <si>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</si>
  <si>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</si>
  <si>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</si>
  <si>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</si>
  <si>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</si>
  <si>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</si>
  <si>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</si>
  <si>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</si>
  <si>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</si>
  <si>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</si>
  <si>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</si>
  <si>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</si>
  <si>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</si>
  <si>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</si>
  <si>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</si>
  <si>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</si>
  <si>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</si>
  <si>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</si>
  <si>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</si>
  <si>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</si>
  <si>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</si>
  <si>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</si>
  <si>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</si>
  <si>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</si>
  <si>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</si>
  <si>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</si>
  <si>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</si>
  <si>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</si>
  <si>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</si>
  <si>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</si>
  <si>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</si>
  <si>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</si>
  <si>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</si>
  <si>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</si>
  <si>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</si>
  <si>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</si>
  <si>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</si>
  <si>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</si>
  <si>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</si>
  <si>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</si>
  <si>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</si>
  <si>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</si>
  <si>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</si>
  <si>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</si>
  <si>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</si>
  <si>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</si>
  <si>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</si>
  <si>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</si>
  <si>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</si>
  <si>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</si>
  <si>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</si>
  <si>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</si>
  <si>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</si>
  <si>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</si>
  <si>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</si>
  <si>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</si>
  <si>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</si>
  <si>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</si>
  <si>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</si>
  <si>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</si>
  <si>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</si>
  <si>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</si>
  <si>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</si>
  <si>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</si>
  <si>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</si>
  <si>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</si>
  <si>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</si>
  <si>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</si>
  <si>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</si>
  <si>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</si>
  <si>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</si>
  <si>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</si>
  <si>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</si>
  <si>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</si>
  <si>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</si>
  <si>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</si>
  <si>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</si>
  <si>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</si>
  <si>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</si>
  <si>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</si>
  <si>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</si>
  <si>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</si>
  <si>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</si>
  <si>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</si>
  <si>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</si>
  <si>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</si>
  <si>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</si>
  <si>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</si>
  <si>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</si>
  <si>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</si>
  <si>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</si>
  <si>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</si>
  <si>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</si>
  <si>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</si>
  <si>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</si>
  <si>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</si>
  <si>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</si>
  <si>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</si>
  <si>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</si>
  <si>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</si>
  <si>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</si>
  <si>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</si>
  <si>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</si>
  <si>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</si>
  <si>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</si>
  <si>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</si>
  <si>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</si>
  <si>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</si>
  <si>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</si>
  <si>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</si>
  <si>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</si>
  <si>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</si>
  <si>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</si>
  <si>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</si>
  <si>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</si>
  <si>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</si>
  <si>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</si>
  <si>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</si>
  <si>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</si>
  <si>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</si>
  <si>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</si>
  <si>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</si>
  <si>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</si>
  <si>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</si>
  <si>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</si>
  <si>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</si>
  <si>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</si>
  <si>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</si>
  <si>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</si>
  <si>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</si>
  <si>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</si>
  <si>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</si>
  <si>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</si>
  <si>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</si>
  <si>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</si>
  <si>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</si>
  <si>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</si>
  <si>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</si>
  <si>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</si>
  <si>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</si>
  <si>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</si>
  <si>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</si>
  <si>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</si>
  <si>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</si>
  <si>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</si>
  <si>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</si>
  <si>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</si>
  <si>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</si>
  <si>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</si>
  <si>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</si>
  <si>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</si>
  <si>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</si>
  <si>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</si>
  <si>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</si>
  <si>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</si>
  <si>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</si>
  <si>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</si>
  <si>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</si>
  <si>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</si>
  <si>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</si>
  <si>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</si>
  <si>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</si>
  <si>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</si>
  <si>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</si>
  <si>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</si>
  <si>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</si>
  <si>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</si>
  <si>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</si>
  <si>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</si>
  <si>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</si>
  <si>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</si>
  <si>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</si>
  <si>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</si>
  <si>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</si>
  <si>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</si>
  <si>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</si>
  <si>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</si>
  <si>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</si>
  <si>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</si>
  <si>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</si>
  <si>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</si>
  <si>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</si>
  <si>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</si>
  <si>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</si>
  <si>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</si>
  <si>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</si>
  <si>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</si>
  <si>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</si>
  <si>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</si>
  <si>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</si>
  <si>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</si>
  <si>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</si>
  <si>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</si>
  <si>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</si>
  <si>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</si>
  <si>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</si>
  <si>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</si>
  <si>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</si>
  <si>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</si>
  <si>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</si>
  <si>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</si>
  <si>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</si>
  <si>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</si>
  <si>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</si>
  <si>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</si>
  <si>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</si>
  <si>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</si>
  <si>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</si>
  <si>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</si>
  <si>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</si>
  <si>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</si>
  <si>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</si>
  <si>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</si>
  <si>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</si>
  <si>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</si>
  <si>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</si>
  <si>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</si>
  <si>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</si>
  <si>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</si>
  <si>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</si>
  <si>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</si>
  <si>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</si>
  <si>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</si>
  <si>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</si>
  <si>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</si>
  <si>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</si>
  <si>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</si>
  <si>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</si>
  <si>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</si>
  <si>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</si>
  <si>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</si>
  <si>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</si>
  <si>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</si>
  <si>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</si>
  <si>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</si>
  <si>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</si>
  <si>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</si>
  <si>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</si>
  <si>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</si>
  <si>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</si>
  <si>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</si>
  <si>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</si>
  <si>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</si>
  <si>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</si>
  <si>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</si>
  <si>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</si>
  <si>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</si>
  <si>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</si>
  <si>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</si>
  <si>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</si>
  <si>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</si>
  <si>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</si>
  <si>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</si>
  <si>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</si>
  <si>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</si>
  <si>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</si>
  <si>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</si>
  <si>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</si>
  <si>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</si>
  <si>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</si>
  <si>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</si>
  <si>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</si>
  <si>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</si>
  <si>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</si>
  <si>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</si>
  <si>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</si>
  <si>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</si>
  <si>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</si>
  <si>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</si>
  <si>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</si>
  <si>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</si>
  <si>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</si>
  <si>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</si>
  <si>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</si>
  <si>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</si>
  <si>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</si>
  <si>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</si>
  <si>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</si>
  <si>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</si>
  <si>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</si>
  <si>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</si>
  <si>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</si>
  <si>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</si>
  <si>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</si>
  <si>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</si>
  <si>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</si>
  <si>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</si>
  <si>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</si>
  <si>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</si>
  <si>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</si>
  <si>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</si>
  <si>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</si>
  <si>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</si>
  <si>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</si>
  <si>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</si>
  <si>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</si>
  <si>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</si>
  <si>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</si>
  <si>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</si>
  <si>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</si>
  <si>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</si>
  <si>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</si>
  <si>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</si>
  <si>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</si>
  <si>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</si>
  <si>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</si>
  <si>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</si>
  <si>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</si>
  <si>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</si>
  <si>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</si>
  <si>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</si>
  <si>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</si>
  <si>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</si>
  <si>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</si>
  <si>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</si>
  <si>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</si>
  <si>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</si>
  <si>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</si>
  <si>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</si>
  <si>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</si>
  <si>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</si>
  <si>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</si>
  <si>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</si>
  <si>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</si>
  <si>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</si>
  <si>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</si>
  <si>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</si>
  <si>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</si>
  <si>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</si>
  <si>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</si>
  <si>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</si>
  <si>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</si>
  <si>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</si>
  <si>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</si>
  <si>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</si>
  <si>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</si>
  <si>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</si>
  <si>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</si>
  <si>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</si>
  <si>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</si>
  <si>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</si>
  <si>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</si>
  <si>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</si>
  <si>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</si>
  <si>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</si>
  <si>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</si>
  <si>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</si>
  <si>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</si>
  <si>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</si>
  <si>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</si>
  <si>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</si>
  <si>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</si>
  <si>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</si>
  <si>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</si>
  <si>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</si>
  <si>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</si>
  <si>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</si>
  <si>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</si>
  <si>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</si>
  <si>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</si>
  <si>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</si>
  <si>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</si>
  <si>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</si>
  <si>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</si>
  <si>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</si>
  <si>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</si>
  <si>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</si>
  <si>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</si>
  <si>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</si>
  <si>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</si>
  <si>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</si>
  <si>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</si>
  <si>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</si>
  <si>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</si>
  <si>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</si>
  <si>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</si>
  <si>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</si>
  <si>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</si>
  <si>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</si>
  <si>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</si>
  <si>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</si>
  <si>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</si>
  <si>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</si>
  <si>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</si>
  <si>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</si>
  <si>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</si>
  <si>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</si>
  <si>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</si>
  <si>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</si>
  <si>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</si>
  <si>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</si>
  <si>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</si>
  <si>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</si>
  <si>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</si>
  <si>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</si>
  <si>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</si>
  <si>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</si>
  <si>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</si>
  <si>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</si>
  <si>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</si>
  <si>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</si>
  <si>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</si>
  <si>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</si>
  <si>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</si>
  <si>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</si>
  <si>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</si>
  <si>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</si>
  <si>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</si>
  <si>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</si>
  <si>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</si>
  <si>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</si>
  <si>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</si>
  <si>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</si>
  <si>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</si>
  <si>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</si>
  <si>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</si>
  <si>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</si>
  <si>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</si>
  <si>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</si>
  <si>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</si>
  <si>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</si>
  <si>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</si>
  <si>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</si>
  <si>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</si>
  <si>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</si>
  <si>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</si>
  <si>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</si>
  <si>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</si>
  <si>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</si>
  <si>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</si>
  <si>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</si>
  <si>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</si>
  <si>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</si>
  <si>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</si>
  <si>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</si>
  <si>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</si>
  <si>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</si>
  <si>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</si>
  <si>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</si>
  <si>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</si>
  <si>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</si>
  <si>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</si>
  <si>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</si>
  <si>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</si>
  <si>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</si>
  <si>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</si>
  <si>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</si>
  <si>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</si>
  <si>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</si>
  <si>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</si>
  <si>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</si>
  <si>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</si>
  <si>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</si>
  <si>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</si>
  <si>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</si>
  <si>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</si>
  <si>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</si>
  <si>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</si>
  <si>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</si>
  <si>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</si>
  <si>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</si>
  <si>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</si>
  <si>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</si>
  <si>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</si>
  <si>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</si>
  <si>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</si>
  <si>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</si>
  <si>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</si>
  <si>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</si>
  <si>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</si>
  <si>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</si>
  <si>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</si>
  <si>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</si>
  <si>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</si>
  <si>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</si>
  <si>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</si>
  <si>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</si>
  <si>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</si>
  <si>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</si>
  <si>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</si>
  <si>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</si>
  <si>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</si>
  <si>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</si>
  <si>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</si>
  <si>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</si>
  <si>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</si>
  <si>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</si>
  <si>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</si>
  <si>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</si>
  <si>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</si>
  <si>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</si>
  <si>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</si>
  <si>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</si>
  <si>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</si>
  <si>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</si>
  <si>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</si>
  <si>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</si>
  <si>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</si>
  <si>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</si>
  <si>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</si>
  <si>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</si>
  <si>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</si>
  <si>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</si>
  <si>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</si>
  <si>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</si>
  <si>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</si>
  <si>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</si>
  <si>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</si>
  <si>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</si>
  <si>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</si>
  <si>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</si>
  <si>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</si>
  <si>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</si>
  <si>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</si>
  <si>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</si>
  <si>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</si>
  <si>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</si>
  <si>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</si>
  <si>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</si>
  <si>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</si>
  <si>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</si>
  <si>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</si>
  <si>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</si>
  <si>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</si>
  <si>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</si>
  <si>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</si>
  <si>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</si>
  <si>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</si>
  <si>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</si>
  <si>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</si>
  <si>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</si>
  <si>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</si>
  <si>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</si>
  <si>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</si>
  <si>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</si>
  <si>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</si>
  <si>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</si>
  <si>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</si>
  <si>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</si>
  <si>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</si>
  <si>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</si>
  <si>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</si>
  <si>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</si>
  <si>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</si>
  <si>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</si>
  <si>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</si>
  <si>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</si>
  <si>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</si>
  <si>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</si>
  <si>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</si>
  <si>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</si>
  <si>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</si>
  <si>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</si>
  <si>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</si>
  <si>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</si>
  <si>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</si>
  <si>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</si>
  <si>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</si>
  <si>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</si>
  <si>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</si>
  <si>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</si>
  <si>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</si>
  <si>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</si>
  <si>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</si>
  <si>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</si>
  <si>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</si>
  <si>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</si>
  <si>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</si>
  <si>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</si>
  <si>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</si>
  <si>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</si>
  <si>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</si>
  <si>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</si>
  <si>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</si>
  <si>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</si>
  <si>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</si>
  <si>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</si>
  <si>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</si>
  <si>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</si>
  <si>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</si>
  <si>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</si>
  <si>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</si>
  <si>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</si>
  <si>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</si>
  <si>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</si>
  <si>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</si>
  <si>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</si>
  <si>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</si>
  <si>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</si>
  <si>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</si>
  <si>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</si>
  <si>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</si>
  <si>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</si>
  <si>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</si>
  <si>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</si>
  <si>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</si>
  <si>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</si>
  <si>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</si>
  <si>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</si>
  <si>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</si>
  <si>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</si>
  <si>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</si>
  <si>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</si>
  <si>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</si>
  <si>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</si>
  <si>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</si>
  <si>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</si>
  <si>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</si>
  <si>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</si>
  <si>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</si>
  <si>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</si>
  <si>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</si>
  <si>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</si>
  <si>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</si>
  <si>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</si>
  <si>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</si>
  <si>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</si>
  <si>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</si>
  <si>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</si>
  <si>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</si>
  <si>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</si>
  <si>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</si>
  <si>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</si>
  <si>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</si>
  <si>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</si>
  <si>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</si>
  <si>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</si>
  <si>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</si>
  <si>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</si>
  <si>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</si>
  <si>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</si>
  <si>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</si>
  <si>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</si>
  <si>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</si>
  <si>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</si>
  <si>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</si>
  <si>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</si>
  <si>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</si>
  <si>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</si>
  <si>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</si>
  <si>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</si>
  <si>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</si>
  <si>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</si>
  <si>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</si>
  <si>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</si>
  <si>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</si>
  <si>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</si>
  <si>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</si>
  <si>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</si>
  <si>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</si>
  <si>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</si>
  <si>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</si>
  <si>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</si>
  <si>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</si>
  <si>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</si>
  <si>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</si>
  <si>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</si>
  <si>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</si>
  <si>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</si>
  <si>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</si>
  <si>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</si>
  <si>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</si>
  <si>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</si>
  <si>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</si>
  <si>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</si>
  <si>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</si>
  <si>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</si>
  <si>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</si>
  <si>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</si>
  <si>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</si>
  <si>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</si>
  <si>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</si>
  <si>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</si>
  <si>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</si>
  <si>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</si>
  <si>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</si>
  <si>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</si>
  <si>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</si>
  <si>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</si>
  <si>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</si>
  <si>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</si>
  <si>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</si>
  <si>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</si>
  <si>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</si>
  <si>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</si>
  <si>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</si>
  <si>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</si>
  <si>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</si>
  <si>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</si>
  <si>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</si>
  <si>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</si>
  <si>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</si>
  <si>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</si>
  <si>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</si>
  <si>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</si>
  <si>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</si>
  <si>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</si>
  <si>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</si>
  <si>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</si>
  <si>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</si>
  <si>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</si>
  <si>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</si>
  <si>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</si>
  <si>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</si>
  <si>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</si>
  <si>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</si>
  <si>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</si>
  <si>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</si>
  <si>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</si>
  <si>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</si>
  <si>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</si>
  <si>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</si>
  <si>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</si>
  <si>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</si>
  <si>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</si>
  <si>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</si>
  <si>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</si>
  <si>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</si>
  <si>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</si>
  <si>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</si>
  <si>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</si>
  <si>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</si>
  <si>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</si>
  <si>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</si>
  <si>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</si>
  <si>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</si>
  <si>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</si>
  <si>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</si>
  <si>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</si>
  <si>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</si>
  <si>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</si>
  <si>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</si>
  <si>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</si>
  <si>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</si>
  <si>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</si>
  <si>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</si>
  <si>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</si>
  <si>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</si>
  <si>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</si>
  <si>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</si>
  <si>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</si>
  <si>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</si>
  <si>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</si>
  <si>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</si>
  <si>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</si>
  <si>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</si>
  <si>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</si>
  <si>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</si>
  <si>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</si>
  <si>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</si>
  <si>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</si>
  <si>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</si>
  <si>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</si>
  <si>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</si>
  <si>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</si>
  <si>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</si>
  <si>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</si>
  <si>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</si>
  <si>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</si>
  <si>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</si>
  <si>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</si>
  <si>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</si>
  <si>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</si>
  <si>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</si>
  <si>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</si>
  <si>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</si>
  <si>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</si>
  <si>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</si>
  <si>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</si>
  <si>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</si>
  <si>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</si>
  <si>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</si>
  <si>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</si>
  <si>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</si>
  <si>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</si>
  <si>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</si>
  <si>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</si>
  <si>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</si>
  <si>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</si>
  <si>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</si>
  <si>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</si>
  <si>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</si>
  <si>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</si>
  <si>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</si>
  <si>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</si>
  <si>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</si>
  <si>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</si>
  <si>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</si>
  <si>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</si>
  <si>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</si>
  <si>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</si>
  <si>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</si>
  <si>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</si>
  <si>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</si>
  <si>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</si>
  <si>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</si>
  <si>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</si>
  <si>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</si>
  <si>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</si>
  <si>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</si>
  <si>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</si>
  <si>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</si>
  <si>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</si>
  <si>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</si>
  <si>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</si>
  <si>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</si>
  <si>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</si>
  <si>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</si>
  <si>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</si>
  <si>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</si>
  <si>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</si>
  <si>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</si>
  <si>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</si>
  <si>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</si>
  <si>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</si>
  <si>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</si>
  <si>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</si>
  <si>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</si>
  <si>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</si>
  <si>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</si>
  <si>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</si>
  <si>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</si>
  <si>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</si>
  <si>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</si>
  <si>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</si>
  <si>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</si>
  <si>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</si>
  <si>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</si>
  <si>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</si>
  <si>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</si>
  <si>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</si>
  <si>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</si>
  <si>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</si>
  <si>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</si>
  <si>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</si>
  <si>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</si>
  <si>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</si>
  <si>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</si>
  <si>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</si>
  <si>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</si>
  <si>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</si>
  <si>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</si>
  <si>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</si>
  <si>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</si>
  <si>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</si>
  <si>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</si>
  <si>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</si>
  <si>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</si>
  <si>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</si>
  <si>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</si>
  <si>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</si>
  <si>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</si>
  <si>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</si>
  <si>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</si>
  <si>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</si>
  <si>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</si>
  <si>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</si>
  <si>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</si>
  <si>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</si>
  <si>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</si>
  <si>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</si>
  <si>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</si>
  <si>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</si>
  <si>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</si>
  <si>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</si>
  <si>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</si>
  <si>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</si>
  <si>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</si>
  <si>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</si>
  <si>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</si>
  <si>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</si>
  <si>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</si>
  <si>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</si>
  <si>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</si>
  <si>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</si>
  <si>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</si>
  <si>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</si>
  <si>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</si>
  <si>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</si>
  <si>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</si>
  <si>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</si>
  <si>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</si>
  <si>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</si>
  <si>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</si>
  <si>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</si>
  <si>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</si>
  <si>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</si>
  <si>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</si>
  <si>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</si>
  <si>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</si>
  <si>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</si>
  <si>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</si>
  <si>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</si>
  <si>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</si>
  <si>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</si>
  <si>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</si>
  <si>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</si>
  <si>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</si>
  <si>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</si>
  <si>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</si>
  <si>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</si>
  <si>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</si>
  <si>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</si>
  <si>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</si>
  <si>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</si>
  <si>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</si>
  <si>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</si>
  <si>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</si>
  <si>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</si>
  <si>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</si>
  <si>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</si>
  <si>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</si>
  <si>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</si>
  <si>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</si>
  <si>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</si>
  <si>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</si>
  <si>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</si>
  <si>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</si>
  <si>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</si>
  <si>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</si>
  <si>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</si>
  <si>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</si>
  <si>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</si>
  <si>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</si>
  <si>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</si>
  <si>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</si>
  <si>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</si>
  <si>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</si>
  <si>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</si>
  <si>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</si>
  <si>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</si>
  <si>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</si>
  <si>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</si>
  <si>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</si>
  <si>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</si>
  <si>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</si>
  <si>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</si>
  <si>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</si>
  <si>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</si>
  <si>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</si>
  <si>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</si>
  <si>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</si>
  <si>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</si>
  <si>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</si>
  <si>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</si>
  <si>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</si>
  <si>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</si>
  <si>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</si>
  <si>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</si>
  <si>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</si>
  <si>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</si>
  <si>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</si>
  <si>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</si>
  <si>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</si>
  <si>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</si>
  <si>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</si>
  <si>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</si>
  <si>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</si>
  <si>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</si>
  <si>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</si>
  <si>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</si>
  <si>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</si>
  <si>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</si>
  <si>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</si>
  <si>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</si>
  <si>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</si>
  <si>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</si>
  <si>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</si>
  <si>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</si>
  <si>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</si>
  <si>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</si>
  <si>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</si>
  <si>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</si>
  <si>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</si>
  <si>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</si>
  <si>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</si>
  <si>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</si>
  <si>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</si>
  <si>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</si>
  <si>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</si>
  <si>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</si>
  <si>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</si>
  <si>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</si>
  <si>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</si>
  <si>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</si>
  <si>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</si>
  <si>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</si>
  <si>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</si>
  <si>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</si>
  <si>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</si>
  <si>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</si>
  <si>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</si>
  <si>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</si>
  <si>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</si>
  <si>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</si>
  <si>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</si>
  <si>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</si>
  <si>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</si>
  <si>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</si>
  <si>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</si>
  <si>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</si>
  <si>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</si>
  <si>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</si>
  <si>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</si>
  <si>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</si>
  <si>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</si>
  <si>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</si>
  <si>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</si>
  <si>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</si>
  <si>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</si>
  <si>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</si>
  <si>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</si>
  <si>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</si>
  <si>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</si>
  <si>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</si>
  <si>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</si>
  <si>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</si>
  <si>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</si>
  <si>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</si>
  <si>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</si>
  <si>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</si>
  <si>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</si>
  <si>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</si>
  <si>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</si>
  <si>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</si>
  <si>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</si>
  <si>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</si>
  <si>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</si>
  <si>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</si>
  <si>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</si>
  <si>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</si>
  <si>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</si>
  <si>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</si>
  <si>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</si>
  <si>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</si>
  <si>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</si>
  <si>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</si>
  <si>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</si>
  <si>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</si>
  <si>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</si>
  <si>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</si>
  <si>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</si>
  <si>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</si>
  <si>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</si>
  <si>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</si>
  <si>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</si>
  <si>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</si>
  <si>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</si>
  <si>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</si>
  <si>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</si>
  <si>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</si>
  <si>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</si>
  <si>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</si>
  <si>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</si>
  <si>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</si>
  <si>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</si>
  <si>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</si>
  <si>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</si>
  <si>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</si>
  <si>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</si>
  <si>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</si>
  <si>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</si>
  <si>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</si>
  <si>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</si>
  <si>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</si>
  <si>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</si>
  <si>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</si>
  <si>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</si>
  <si>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</si>
  <si>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</si>
  <si>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</si>
  <si>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</si>
  <si>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</si>
  <si>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</si>
  <si>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</si>
  <si>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</si>
  <si>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</si>
  <si>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</si>
  <si>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</si>
  <si>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</si>
  <si>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</si>
  <si>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</si>
  <si>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</si>
  <si>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</si>
  <si>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</si>
  <si>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</si>
  <si>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</si>
  <si>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</si>
  <si>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</si>
  <si>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</si>
  <si>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</si>
  <si>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</si>
  <si>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</si>
  <si>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</si>
  <si>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</si>
  <si>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</si>
  <si>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</si>
  <si>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</si>
  <si>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</si>
  <si>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</si>
  <si>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</si>
  <si>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</si>
  <si>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</si>
  <si>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</si>
  <si>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</si>
  <si>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</si>
  <si>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</si>
  <si>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</si>
  <si>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</si>
  <si>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</si>
  <si>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</si>
  <si>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</si>
  <si>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</si>
  <si>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</si>
  <si>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</si>
  <si>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</si>
  <si>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</si>
  <si>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</si>
  <si>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</si>
  <si>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</si>
  <si>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</si>
  <si>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</si>
  <si>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</si>
  <si>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</si>
  <si>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</si>
  <si>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</si>
  <si>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</si>
  <si>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</si>
  <si>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</si>
  <si>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</si>
  <si>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</si>
  <si>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</si>
  <si>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</si>
  <si>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</si>
  <si>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</si>
  <si>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</si>
  <si>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</si>
  <si>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</si>
  <si>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</si>
  <si>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</si>
  <si>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</si>
  <si>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</si>
  <si>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</si>
  <si>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</si>
  <si>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</si>
  <si>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</si>
  <si>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</si>
  <si>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</si>
  <si>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</si>
  <si>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</si>
  <si>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</si>
  <si>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</si>
  <si>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</si>
  <si>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</si>
  <si>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</si>
  <si>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</si>
  <si>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</si>
  <si>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</si>
  <si>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</si>
  <si>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</si>
  <si>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</si>
  <si>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</si>
  <si>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</si>
  <si>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</si>
  <si>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</si>
  <si>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</si>
  <si>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</si>
  <si>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</si>
  <si>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</si>
  <si>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</si>
  <si>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</si>
  <si>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</si>
  <si>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</si>
  <si>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</si>
  <si>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</si>
  <si>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</si>
  <si>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</si>
  <si>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</si>
  <si>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</si>
  <si>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</si>
  <si>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</si>
  <si>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</si>
  <si>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</si>
  <si>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</si>
  <si>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</si>
  <si>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</si>
  <si>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</si>
  <si>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</si>
  <si>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</si>
  <si>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</si>
  <si>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</si>
  <si>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</si>
  <si>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</si>
  <si>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</si>
  <si>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</si>
  <si>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</si>
  <si>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</si>
  <si>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</si>
  <si>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</si>
  <si>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</si>
  <si>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</si>
  <si>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</si>
  <si>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</si>
  <si>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</si>
  <si>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</si>
  <si>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</si>
  <si>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</si>
  <si>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</si>
  <si>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</si>
  <si>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</si>
  <si>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</si>
  <si>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</si>
  <si>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</si>
  <si>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</si>
  <si>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</si>
  <si>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</si>
  <si>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</si>
  <si>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</si>
  <si>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</si>
  <si>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</si>
  <si>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</si>
  <si>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</si>
  <si>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</si>
  <si>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</si>
  <si>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</si>
  <si>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</si>
  <si>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</si>
  <si>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</si>
  <si>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</si>
  <si>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</si>
  <si>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</si>
  <si>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</si>
  <si>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</si>
  <si>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</si>
  <si>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</si>
  <si>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</si>
  <si>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</si>
  <si>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</si>
  <si>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</si>
  <si>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</si>
  <si>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</si>
  <si>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</si>
  <si>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</si>
  <si>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</si>
  <si>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</si>
  <si>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</si>
  <si>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</si>
  <si>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</si>
  <si>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</si>
  <si>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</si>
  <si>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</si>
  <si>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</si>
  <si>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</si>
  <si>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</si>
  <si>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</si>
  <si>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</si>
  <si>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</si>
  <si>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</si>
  <si>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</si>
  <si>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</si>
  <si>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</si>
  <si>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</si>
  <si>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</si>
  <si>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</si>
  <si>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</si>
  <si>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</si>
  <si>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</si>
  <si>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</si>
  <si>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</si>
  <si>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</si>
  <si>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</si>
  <si>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</si>
  <si>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</si>
  <si>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</si>
  <si>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</si>
  <si>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</si>
  <si>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</si>
  <si>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</si>
  <si>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</si>
  <si>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</si>
  <si>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</si>
  <si>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</si>
  <si>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</si>
  <si>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</si>
  <si>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</si>
  <si>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</si>
  <si>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</si>
  <si>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</si>
  <si>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</si>
  <si>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</si>
  <si>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</si>
  <si>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</si>
  <si>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</si>
  <si>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</si>
  <si>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</si>
  <si>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</si>
  <si>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</si>
  <si>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</si>
  <si>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</si>
  <si>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</si>
  <si>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</si>
  <si>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</si>
  <si>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</si>
  <si>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</si>
  <si>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</si>
  <si>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</si>
  <si>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</si>
  <si>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</si>
  <si>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</si>
  <si>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</si>
  <si>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</si>
  <si>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</si>
  <si>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</si>
  <si>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</si>
  <si>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</si>
  <si>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</si>
  <si>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</si>
  <si>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</si>
  <si>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</si>
  <si>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</si>
  <si>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</si>
  <si>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</si>
  <si>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</si>
  <si>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</si>
  <si>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</si>
  <si>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</si>
  <si>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</si>
  <si>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</si>
  <si>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</si>
  <si>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</si>
  <si>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</si>
  <si>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</si>
  <si>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</si>
  <si>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</si>
  <si>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</si>
  <si>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</si>
  <si>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</si>
  <si>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</si>
  <si>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</si>
  <si>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</si>
  <si>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</si>
  <si>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</si>
  <si>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</si>
  <si>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</si>
  <si>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</si>
  <si>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</si>
  <si>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</si>
  <si>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</si>
  <si>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</si>
  <si>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</si>
  <si>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</si>
  <si>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</si>
  <si>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</si>
  <si>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</si>
  <si>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</si>
  <si>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</si>
  <si>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</si>
  <si>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</si>
  <si>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</si>
  <si>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</si>
  <si>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</si>
  <si>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</si>
  <si>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</si>
  <si>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</si>
  <si>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</si>
  <si>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</si>
  <si>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</si>
  <si>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</si>
  <si>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</si>
  <si>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</si>
  <si>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</si>
  <si>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</si>
  <si>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</si>
  <si>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</si>
  <si>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</si>
  <si>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</si>
  <si>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</si>
  <si>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</si>
  <si>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</si>
  <si>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</si>
  <si>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</si>
  <si>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</si>
  <si>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</si>
  <si>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</si>
  <si>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</si>
  <si>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</si>
  <si>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</si>
  <si>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</si>
  <si>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</si>
  <si>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</si>
  <si>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</si>
  <si>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</si>
  <si>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</si>
  <si>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</si>
  <si>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</si>
  <si>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</si>
  <si>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</si>
  <si>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</si>
  <si>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</si>
  <si>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</si>
  <si>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</si>
  <si>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</si>
  <si>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</si>
  <si>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</si>
  <si>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</si>
  <si>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</si>
  <si>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</si>
  <si>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</si>
  <si>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</si>
  <si>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</si>
  <si>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</si>
  <si>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</si>
  <si>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</si>
  <si>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</si>
  <si>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</si>
  <si>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</si>
  <si>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</si>
  <si>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</si>
  <si>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</si>
  <si>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</si>
  <si>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</si>
  <si>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</si>
  <si>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</si>
  <si>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</si>
  <si>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</si>
  <si>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</si>
  <si>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</si>
  <si>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</si>
  <si>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</si>
  <si>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</si>
  <si>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</si>
  <si>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</si>
  <si>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</si>
  <si>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</si>
  <si>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</si>
  <si>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</si>
  <si>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</si>
  <si>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</si>
  <si>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</si>
  <si>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</si>
  <si>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</si>
  <si>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</si>
  <si>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</si>
  <si>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</si>
  <si>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</si>
  <si>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</si>
  <si>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</si>
  <si>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</si>
  <si>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</si>
  <si>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</si>
  <si>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</si>
  <si>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</si>
  <si>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</si>
  <si>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</si>
  <si>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</si>
  <si>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</si>
  <si>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</si>
  <si>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</si>
  <si>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</si>
  <si>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</si>
  <si>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</si>
  <si>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</si>
  <si>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</si>
  <si>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</si>
  <si>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</si>
  <si>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</si>
  <si>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</si>
  <si>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</si>
  <si>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</si>
  <si>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</si>
  <si>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</si>
  <si>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</si>
  <si>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</si>
  <si>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</si>
  <si>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</si>
  <si>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</si>
  <si>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</si>
  <si>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</si>
  <si>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</si>
  <si>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</si>
  <si>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</si>
  <si>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</si>
  <si>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</si>
  <si>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</si>
  <si>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</si>
  <si>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</si>
  <si>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</si>
  <si>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</si>
  <si>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</si>
  <si>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</si>
  <si>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</si>
  <si>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</si>
  <si>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</si>
  <si>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</si>
  <si>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</si>
  <si>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</si>
  <si>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</si>
  <si>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</si>
  <si>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</si>
  <si>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</si>
  <si>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</si>
  <si>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</si>
  <si>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</si>
  <si>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</si>
  <si>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</si>
  <si>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</si>
  <si>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</si>
  <si>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</si>
  <si>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</si>
  <si>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</si>
  <si>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</si>
  <si>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</si>
  <si>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</si>
  <si>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</si>
  <si>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</si>
  <si>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</si>
  <si>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</si>
  <si>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</si>
  <si>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</si>
  <si>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</si>
  <si>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</si>
  <si>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</si>
  <si>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</si>
  <si>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</si>
  <si>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</si>
  <si>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</si>
  <si>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</si>
  <si>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</si>
  <si>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</si>
  <si>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</si>
  <si>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</si>
  <si>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</si>
  <si>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</si>
  <si>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</si>
  <si>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</si>
  <si>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</si>
  <si>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</si>
  <si>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</si>
  <si>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</si>
  <si>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</si>
  <si>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</si>
  <si>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</si>
  <si>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</si>
  <si>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</si>
  <si>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</si>
  <si>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</si>
  <si>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</si>
  <si>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</si>
  <si>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</si>
  <si>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</si>
  <si>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</si>
  <si>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</si>
  <si>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</si>
  <si>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</si>
  <si>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</si>
  <si>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</si>
  <si>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</si>
  <si>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</si>
  <si>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</si>
  <si>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</si>
  <si>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</si>
  <si>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</si>
  <si>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</si>
  <si>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</si>
  <si>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</si>
  <si>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</si>
  <si>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</si>
  <si>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</si>
  <si>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</si>
  <si>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</si>
  <si>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</si>
  <si>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</si>
  <si>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</si>
  <si>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</si>
  <si>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</si>
  <si>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</si>
  <si>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</si>
  <si>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</si>
  <si>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</si>
  <si>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</si>
  <si>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</si>
  <si>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</si>
  <si>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</si>
  <si>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</si>
  <si>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</si>
  <si>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</si>
  <si>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</si>
  <si>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</si>
  <si>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</si>
  <si>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</si>
  <si>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</si>
  <si>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</si>
  <si>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</si>
  <si>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</si>
  <si>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</si>
  <si>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</si>
  <si>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</si>
  <si>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</si>
  <si>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</si>
  <si>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</si>
  <si>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</si>
  <si>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</si>
  <si>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</si>
  <si>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</si>
  <si>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</si>
  <si>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</si>
  <si>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</si>
  <si>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</si>
  <si>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</si>
  <si>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</si>
  <si>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</si>
  <si>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</si>
  <si>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</si>
  <si>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</si>
  <si>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</si>
  <si>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</si>
  <si>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</si>
  <si>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</si>
  <si>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</si>
  <si>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</si>
  <si>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</si>
  <si>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</si>
  <si>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</si>
  <si>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</si>
  <si>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</si>
  <si>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</si>
  <si>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</si>
  <si>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</si>
  <si>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</si>
  <si>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</si>
  <si>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</si>
  <si>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</si>
  <si>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</si>
  <si>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</si>
  <si>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</si>
  <si>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</si>
  <si>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</si>
  <si>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</si>
  <si>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</si>
  <si>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</si>
  <si>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</si>
  <si>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</si>
  <si>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</si>
  <si>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</si>
  <si>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</si>
  <si>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</si>
  <si>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</si>
  <si>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</si>
  <si>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</si>
  <si>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</si>
  <si>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</si>
  <si>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</si>
  <si>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</si>
  <si>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</si>
  <si>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</si>
  <si>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</si>
  <si>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</si>
  <si>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</si>
  <si>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</si>
  <si>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</si>
  <si>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</si>
  <si>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</si>
  <si>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</si>
  <si>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</si>
  <si>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</si>
  <si>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</si>
  <si>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</si>
  <si>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</si>
  <si>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</si>
  <si>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</si>
  <si>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</si>
  <si>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</si>
  <si>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</si>
  <si>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</si>
  <si>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</si>
  <si>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</si>
  <si>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</si>
  <si>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</si>
  <si>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</si>
  <si>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</si>
  <si>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</si>
  <si>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</si>
  <si>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</si>
  <si>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</si>
  <si>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</si>
  <si>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</si>
  <si>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</si>
  <si>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</si>
  <si>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</si>
  <si>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</si>
  <si>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</si>
  <si>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</si>
  <si>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</si>
  <si>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</si>
  <si>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</si>
  <si>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</si>
  <si>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</si>
  <si>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</si>
  <si>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</si>
  <si>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</si>
  <si>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</si>
  <si>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</si>
  <si>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</si>
  <si>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</si>
  <si>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</si>
  <si>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</si>
  <si>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</si>
  <si>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</si>
  <si>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</si>
  <si>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</si>
  <si>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</si>
  <si>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</si>
  <si>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</si>
  <si>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</si>
  <si>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</si>
  <si>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</si>
  <si>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</si>
  <si>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</si>
  <si>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</si>
  <si>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</si>
  <si>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</si>
  <si>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</si>
  <si>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</si>
  <si>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</si>
  <si>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</si>
  <si>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</si>
  <si>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</si>
  <si>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</si>
  <si>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</si>
  <si>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</si>
  <si>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</si>
  <si>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</si>
  <si>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</si>
  <si>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</si>
  <si>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</si>
  <si>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</si>
  <si>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</si>
  <si>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</si>
  <si>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</si>
  <si>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</si>
  <si>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</si>
  <si>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</si>
  <si>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</si>
  <si>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</si>
  <si>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</si>
  <si>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</si>
  <si>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</si>
  <si>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</si>
  <si>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</si>
  <si>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</si>
  <si>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</si>
  <si>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</si>
  <si>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</si>
  <si>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</si>
  <si>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</si>
  <si>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</si>
  <si>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</si>
  <si>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</si>
  <si>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</si>
  <si>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</si>
  <si>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</si>
  <si>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</si>
  <si>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</si>
  <si>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</si>
  <si>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</si>
  <si>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</si>
  <si>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</si>
  <si>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</si>
  <si>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</si>
  <si>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</si>
  <si>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</si>
  <si>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</si>
  <si>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</si>
  <si>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</si>
  <si>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</si>
  <si>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</si>
  <si>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</si>
  <si>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</si>
  <si>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</si>
  <si>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</si>
  <si>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</si>
  <si>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</si>
  <si>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</si>
  <si>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</si>
  <si>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</si>
  <si>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</si>
  <si>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</si>
  <si>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</si>
  <si>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</si>
  <si>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</si>
  <si>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</si>
  <si>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</si>
  <si>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</si>
  <si>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</si>
  <si>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</si>
  <si>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</si>
  <si>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</si>
  <si>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</si>
  <si>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</si>
  <si>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</si>
  <si>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</si>
  <si>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</si>
  <si>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</si>
  <si>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</si>
  <si>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</si>
  <si>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</si>
  <si>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</si>
  <si>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</si>
  <si>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</si>
  <si>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</si>
  <si>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</si>
  <si>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</si>
  <si>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</si>
  <si>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</si>
  <si>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</si>
  <si>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</si>
  <si>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</si>
  <si>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</si>
  <si>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</si>
  <si>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</si>
  <si>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</si>
  <si>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</si>
  <si>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</si>
  <si>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</si>
  <si>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</si>
  <si>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</si>
  <si>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</si>
  <si>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</si>
  <si>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</si>
  <si>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</si>
  <si>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</si>
  <si>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</si>
  <si>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</si>
  <si>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</si>
  <si>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</si>
  <si>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</si>
  <si>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</si>
  <si>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</si>
  <si>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</si>
  <si>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</si>
  <si>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</si>
  <si>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</si>
  <si>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</si>
  <si>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</si>
  <si>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</si>
  <si>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</si>
  <si>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</si>
  <si>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</si>
  <si>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</si>
  <si>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</si>
  <si>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</si>
  <si>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</si>
  <si>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</si>
  <si>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</si>
  <si>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</si>
  <si>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</si>
  <si>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</si>
  <si>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</si>
  <si>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</si>
  <si>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</si>
  <si>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</si>
  <si>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</si>
  <si>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</si>
  <si>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</si>
  <si>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</si>
  <si>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</si>
  <si>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</si>
  <si>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</si>
  <si>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</si>
  <si>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</si>
  <si>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</si>
  <si>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</si>
  <si>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</si>
  <si>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</si>
  <si>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</si>
  <si>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</si>
  <si>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</si>
  <si>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</si>
  <si>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</si>
  <si>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</si>
  <si>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</si>
  <si>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</si>
  <si>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</si>
  <si>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</si>
  <si>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</si>
  <si>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</si>
  <si>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</si>
  <si>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</si>
  <si>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</si>
  <si>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</si>
  <si>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</si>
  <si>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</si>
  <si>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</si>
  <si>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</si>
  <si>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</si>
  <si>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</si>
  <si>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</si>
  <si>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</si>
  <si>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</si>
  <si>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</si>
  <si>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</si>
  <si>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</si>
  <si>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</si>
  <si>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</si>
  <si>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</si>
  <si>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</si>
  <si>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</si>
  <si>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</si>
  <si>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</si>
  <si>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</si>
  <si>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</si>
  <si>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</si>
  <si>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</si>
  <si>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</si>
  <si>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</si>
  <si>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</si>
  <si>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</si>
  <si>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</si>
  <si>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</si>
  <si>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</si>
  <si>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</si>
  <si>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</si>
  <si>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</si>
  <si>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</si>
  <si>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</si>
  <si>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</si>
  <si>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</si>
  <si>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</si>
  <si>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</si>
  <si>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</si>
  <si>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</si>
  <si>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</si>
  <si>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</si>
  <si>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</si>
  <si>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</si>
  <si>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</si>
  <si>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</si>
  <si>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</si>
  <si>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</si>
  <si>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</si>
  <si>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</si>
  <si>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</si>
  <si>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</si>
  <si>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</si>
  <si>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</si>
  <si>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</si>
  <si>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</si>
  <si>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</si>
  <si>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</si>
  <si>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</si>
  <si>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</si>
  <si>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</si>
  <si>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</si>
  <si>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</si>
  <si>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</si>
  <si>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</si>
  <si>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</si>
  <si>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</si>
  <si>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</si>
  <si>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</si>
  <si>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</si>
  <si>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</si>
  <si>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</si>
  <si>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</si>
  <si>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</si>
  <si>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</si>
  <si>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</si>
  <si>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</si>
  <si>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</si>
  <si>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</si>
  <si>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</si>
  <si>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</si>
  <si>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</si>
  <si>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</si>
  <si>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</si>
  <si>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</si>
  <si>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</si>
  <si>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</si>
  <si>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</si>
  <si>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</si>
  <si>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</si>
  <si>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</si>
  <si>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</si>
  <si>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</si>
  <si>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</si>
  <si>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</si>
  <si>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</si>
  <si>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</si>
  <si>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</si>
  <si>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</si>
  <si>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</si>
  <si>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</si>
  <si>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</si>
  <si>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</si>
  <si>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</si>
  <si>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</si>
  <si>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</si>
  <si>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</si>
  <si>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</si>
  <si>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</si>
  <si>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</si>
  <si>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</si>
  <si>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</si>
  <si>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</si>
  <si>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</si>
  <si>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</si>
  <si>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</si>
  <si>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</si>
  <si>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</si>
  <si>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</si>
  <si>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</si>
  <si>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</si>
  <si>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</si>
  <si>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</si>
  <si>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</si>
  <si>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</si>
  <si>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</si>
  <si>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</si>
  <si>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</si>
  <si>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</si>
  <si>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</si>
  <si>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</si>
  <si>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</si>
  <si>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</si>
  <si>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</si>
  <si>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</si>
  <si>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</si>
  <si>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</si>
  <si>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</si>
  <si>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</si>
  <si>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</si>
  <si>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</si>
  <si>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</si>
  <si>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</si>
  <si>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</si>
  <si>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</si>
  <si>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</si>
  <si>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</si>
  <si>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</si>
  <si>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</si>
  <si>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</si>
  <si>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</si>
  <si>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</si>
  <si>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</si>
  <si>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</si>
  <si>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</si>
  <si>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</si>
  <si>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</si>
  <si>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</si>
  <si>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</si>
  <si>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</si>
  <si>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</si>
  <si>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</si>
  <si>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</si>
  <si>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</si>
  <si>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</si>
  <si>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</si>
  <si>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</si>
  <si>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</si>
  <si>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</si>
  <si>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</si>
  <si>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</si>
  <si>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</si>
  <si>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</si>
  <si>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</si>
  <si>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</si>
  <si>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</si>
  <si>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</si>
  <si>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</si>
  <si>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</si>
  <si>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</si>
  <si>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</si>
  <si>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</si>
  <si>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</si>
  <si>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</si>
  <si>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</si>
  <si>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</si>
  <si>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</si>
  <si>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</si>
  <si>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</si>
  <si>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</si>
  <si>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</si>
  <si>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</si>
  <si>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</si>
  <si>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</si>
  <si>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</si>
  <si>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</si>
  <si>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</si>
  <si>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</si>
  <si>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</si>
  <si>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</si>
  <si>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</si>
  <si>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</si>
  <si>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</si>
  <si>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</si>
  <si>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</si>
  <si>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</si>
  <si>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</si>
  <si>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</si>
  <si>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</si>
  <si>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</si>
  <si>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</si>
  <si>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</si>
  <si>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</si>
  <si>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</si>
  <si>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</si>
  <si>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</si>
  <si>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</si>
  <si>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</si>
  <si>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</si>
  <si>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</si>
  <si>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</si>
  <si>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</si>
  <si>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</si>
  <si>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</si>
  <si>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</si>
  <si>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</si>
  <si>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</si>
  <si>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</si>
  <si>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</si>
  <si>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</si>
  <si>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</si>
  <si>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</si>
  <si>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</si>
  <si>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</si>
  <si>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</si>
  <si>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</si>
  <si>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</si>
  <si>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</si>
  <si>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</si>
  <si>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</si>
  <si>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</si>
  <si>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</si>
  <si>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</si>
  <si>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</si>
  <si>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</si>
  <si>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</si>
  <si>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</si>
  <si>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</si>
  <si>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</si>
  <si>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</si>
  <si>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</si>
  <si>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</si>
  <si>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</si>
  <si>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</si>
  <si>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</si>
  <si>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</si>
  <si>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</si>
  <si>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</si>
  <si>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</si>
  <si>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</si>
  <si>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</si>
  <si>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</si>
  <si>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</si>
  <si>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</si>
  <si>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</si>
  <si>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</si>
  <si>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</si>
  <si>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</si>
  <si>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</si>
  <si>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</si>
  <si>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</si>
  <si>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</si>
  <si>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</si>
  <si>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</si>
  <si>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</si>
  <si>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</si>
  <si>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</si>
  <si>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</si>
  <si>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</si>
  <si>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</si>
  <si>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</si>
  <si>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</si>
  <si>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</si>
  <si>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</si>
  <si>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</si>
  <si>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</si>
  <si>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</si>
  <si>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</si>
  <si>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</si>
  <si>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</si>
  <si>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</si>
  <si>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</si>
  <si>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</si>
  <si>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</si>
  <si>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</si>
  <si>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</si>
  <si>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</si>
  <si>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</si>
  <si>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</si>
  <si>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</si>
  <si>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</si>
  <si>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</si>
  <si>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</si>
  <si>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</si>
  <si>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</si>
  <si>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</si>
  <si>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</si>
  <si>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</si>
  <si>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</si>
  <si>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</si>
  <si>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</si>
  <si>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</si>
  <si>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</si>
  <si>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</si>
  <si>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</si>
  <si>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</si>
  <si>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</si>
  <si>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</si>
  <si>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</si>
  <si>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</si>
  <si>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</si>
  <si>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</si>
  <si>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</si>
  <si>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</si>
  <si>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</si>
  <si>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</si>
  <si>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</si>
  <si>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</si>
  <si>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</si>
  <si>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</si>
  <si>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</si>
  <si>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</si>
  <si>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</si>
  <si>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</si>
  <si>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</si>
  <si>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</si>
  <si>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</si>
  <si>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</si>
  <si>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</si>
  <si>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</si>
  <si>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</si>
  <si>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</si>
  <si>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</si>
  <si>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</si>
  <si>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</si>
  <si>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</si>
  <si>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</si>
  <si>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</si>
  <si>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</si>
  <si>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</si>
  <si>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</si>
  <si>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</si>
  <si>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</si>
  <si>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</si>
  <si>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</si>
  <si>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</si>
  <si>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</si>
  <si>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</si>
  <si>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</si>
  <si>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</si>
  <si>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</si>
  <si>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</si>
  <si>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</si>
  <si>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</si>
  <si>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</si>
  <si>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</si>
  <si>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</si>
  <si>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</si>
  <si>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</si>
  <si>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</si>
  <si>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</si>
  <si>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</si>
  <si>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</si>
  <si>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</si>
  <si>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</si>
  <si>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</si>
  <si>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</si>
  <si>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</si>
  <si>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</si>
  <si>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</si>
  <si>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</si>
  <si>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</si>
  <si>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</si>
  <si>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</si>
  <si>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</si>
  <si>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</si>
  <si>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</si>
  <si>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</si>
  <si>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</si>
  <si>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</si>
  <si>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</si>
  <si>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</si>
  <si>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</si>
  <si>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</si>
  <si>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</si>
  <si>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</si>
  <si>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</si>
  <si>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</si>
  <si>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</si>
  <si>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</si>
  <si>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</si>
  <si>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</si>
  <si>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</si>
  <si>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</si>
  <si>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</si>
  <si>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</si>
  <si>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</si>
  <si>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</si>
  <si>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</si>
  <si>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</si>
  <si>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</si>
  <si>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</si>
  <si>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</si>
  <si>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</si>
  <si>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</si>
  <si>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</si>
  <si>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</si>
  <si>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</si>
  <si>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</si>
  <si>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</si>
  <si>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</si>
  <si>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</si>
  <si>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</si>
  <si>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</si>
  <si>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</si>
  <si>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</si>
  <si>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</si>
  <si>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</si>
  <si>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</si>
  <si>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</si>
  <si>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</si>
  <si>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</si>
  <si>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</si>
  <si>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</si>
  <si>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</si>
  <si>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</si>
  <si>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</si>
  <si>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</si>
  <si>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</si>
  <si>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</si>
  <si>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</si>
  <si>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</si>
  <si>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</si>
  <si>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</si>
  <si>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</si>
  <si>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</si>
  <si>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</si>
  <si>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</si>
  <si>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</si>
  <si>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</si>
  <si>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</si>
  <si>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</si>
  <si>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</si>
  <si>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</si>
  <si>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</si>
  <si>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</si>
  <si>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</si>
  <si>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</si>
  <si>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</si>
  <si>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</si>
  <si>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</si>
  <si>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</si>
  <si>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</si>
  <si>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</si>
  <si>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</si>
  <si>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</si>
  <si>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</si>
  <si>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</si>
  <si>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</si>
  <si>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</si>
  <si>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</si>
  <si>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</si>
  <si>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</si>
  <si>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</si>
  <si>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</si>
  <si>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</si>
  <si>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</si>
  <si>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</si>
  <si>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</si>
  <si>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</si>
  <si>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</si>
  <si>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</si>
  <si>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</si>
  <si>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</si>
  <si>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</si>
  <si>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</si>
  <si>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</si>
  <si>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</si>
  <si>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</si>
  <si>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</si>
  <si>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</si>
  <si>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</si>
  <si>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</si>
  <si>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</si>
  <si>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</si>
  <si>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</si>
  <si>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</si>
  <si>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</si>
  <si>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</si>
  <si>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</si>
  <si>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</si>
  <si>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</si>
  <si>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</si>
  <si>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</si>
  <si>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</si>
  <si>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</si>
  <si>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</si>
  <si>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</si>
  <si>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</si>
  <si>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</si>
  <si>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</si>
  <si>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</si>
  <si>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</si>
  <si>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</si>
  <si>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</si>
  <si>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</si>
  <si>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</si>
  <si>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</si>
  <si>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</si>
  <si>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</si>
  <si>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</si>
  <si>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</si>
  <si>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</si>
  <si>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</si>
  <si>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</si>
  <si>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</si>
  <si>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</si>
  <si>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</si>
  <si>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</si>
  <si>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</si>
  <si>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</si>
  <si>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</si>
  <si>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</si>
  <si>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</si>
  <si>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</si>
  <si>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</si>
  <si>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</si>
  <si>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</si>
  <si>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</si>
  <si>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</si>
  <si>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</si>
  <si>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</si>
  <si>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</si>
  <si>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</si>
  <si>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</si>
  <si>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</si>
  <si>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</si>
  <si>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</si>
  <si>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</si>
  <si>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</si>
  <si>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</si>
  <si>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</si>
  <si>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</si>
  <si>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</si>
  <si>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</si>
  <si>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</si>
  <si>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</si>
  <si>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</si>
  <si>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</si>
  <si>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</si>
  <si>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</si>
  <si>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</si>
  <si>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</si>
  <si>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</si>
  <si>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</si>
  <si>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</si>
  <si>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</si>
  <si>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</si>
  <si>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</si>
  <si>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</si>
  <si>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</si>
  <si>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</si>
  <si>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</si>
  <si>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</si>
  <si>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</si>
  <si>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</si>
  <si>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</si>
  <si>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</si>
  <si>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</si>
  <si>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</si>
  <si>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</si>
  <si>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</si>
  <si>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</si>
  <si>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</si>
  <si>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</si>
  <si>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</si>
  <si>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</si>
  <si>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</si>
  <si>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</si>
  <si>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</si>
  <si>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</si>
  <si>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</si>
  <si>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</si>
  <si>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</si>
  <si>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</si>
  <si>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</si>
  <si>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</si>
  <si>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</si>
  <si>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</si>
  <si>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</si>
  <si>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</si>
  <si>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</si>
  <si>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</si>
  <si>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</si>
  <si>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</si>
  <si>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</si>
  <si>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</si>
  <si>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</si>
  <si>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</si>
  <si>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</si>
  <si>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</si>
  <si>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</si>
  <si>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</si>
  <si>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</si>
  <si>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</si>
  <si>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</si>
  <si>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</si>
  <si>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</si>
  <si>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</si>
  <si>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</si>
  <si>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</si>
  <si>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</si>
  <si>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</si>
  <si>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</si>
  <si>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</si>
  <si>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</si>
  <si>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</si>
  <si>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</si>
  <si>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</si>
  <si>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</si>
  <si>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</si>
  <si>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</si>
  <si>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</si>
  <si>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</si>
  <si>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</si>
  <si>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</si>
  <si>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</si>
  <si>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</si>
  <si>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</si>
  <si>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</si>
  <si>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</si>
  <si>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</si>
  <si>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</si>
  <si>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</si>
  <si>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</si>
  <si>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</si>
  <si>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</si>
  <si>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</si>
  <si>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</si>
  <si>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</si>
  <si>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</si>
  <si>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</si>
  <si>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</si>
  <si>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</si>
  <si>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</si>
  <si>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</si>
  <si>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</si>
  <si>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</si>
  <si>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</si>
  <si>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</si>
  <si>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</si>
  <si>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</si>
  <si>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</si>
  <si>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</si>
  <si>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</si>
  <si>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</si>
  <si>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</si>
  <si>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</si>
  <si>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</si>
  <si>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</si>
  <si>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</si>
  <si>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</si>
  <si>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</si>
  <si>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</si>
  <si>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</si>
  <si>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</si>
  <si>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</si>
  <si>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</si>
  <si>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</si>
  <si>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</si>
  <si>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</si>
  <si>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</si>
  <si>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</si>
  <si>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</si>
  <si>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</si>
  <si>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</si>
  <si>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</si>
  <si>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</si>
  <si>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</si>
  <si>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</si>
  <si>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</si>
  <si>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</si>
  <si>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</si>
  <si>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</si>
  <si>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</si>
  <si>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</si>
  <si>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</si>
  <si>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</si>
  <si>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</si>
  <si>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</si>
  <si>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</si>
  <si>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</si>
  <si>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</si>
  <si>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</si>
  <si>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</si>
  <si>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</si>
  <si>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</si>
  <si>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</si>
  <si>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</si>
  <si>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</si>
  <si>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</si>
  <si>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</si>
  <si>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</si>
  <si>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</si>
  <si>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</si>
  <si>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</si>
  <si>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</si>
  <si>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</si>
  <si>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</si>
  <si>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</si>
  <si>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</si>
  <si>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</si>
  <si>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</si>
  <si>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</si>
  <si>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</si>
  <si>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</si>
  <si>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</si>
  <si>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</si>
  <si>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</si>
  <si>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</si>
  <si>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</si>
  <si>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</si>
  <si>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</si>
  <si>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</si>
  <si>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</si>
  <si>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</si>
  <si>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</si>
  <si>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</si>
  <si>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</si>
  <si>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</si>
  <si>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</si>
  <si>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</si>
  <si>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</si>
  <si>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</si>
  <si>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</si>
  <si>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</si>
  <si>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</si>
  <si>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</si>
  <si>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</si>
  <si>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</si>
  <si>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</si>
  <si>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</si>
  <si>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</si>
  <si>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</si>
  <si>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</si>
  <si>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</si>
  <si>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</si>
  <si>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</si>
  <si>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</si>
  <si>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</si>
  <si>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</si>
  <si>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</si>
  <si>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</si>
  <si>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</si>
  <si>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</si>
  <si>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</si>
  <si>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</si>
  <si>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</si>
  <si>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</si>
  <si>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</si>
  <si>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</si>
  <si>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</si>
  <si>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</si>
  <si>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</si>
  <si>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</si>
  <si>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</si>
  <si>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</si>
  <si>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</si>
  <si>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</si>
  <si>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</si>
  <si>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</si>
  <si>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</si>
  <si>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</si>
  <si>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</si>
  <si>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</si>
  <si>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</si>
  <si>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</si>
  <si>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</si>
  <si>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</si>
  <si>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</si>
  <si>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</si>
  <si>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</si>
  <si>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</si>
  <si>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</si>
  <si>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</si>
  <si>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</si>
  <si>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</si>
  <si>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</si>
  <si>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</si>
  <si>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</si>
  <si>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</si>
  <si>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</si>
  <si>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</si>
  <si>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</si>
  <si>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</si>
  <si>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</si>
  <si>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</si>
  <si>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</si>
  <si>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</si>
  <si>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</si>
  <si>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</si>
  <si>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</si>
  <si>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</si>
  <si>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</si>
  <si>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</si>
  <si>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</si>
  <si>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</si>
  <si>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</si>
  <si>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</si>
  <si>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</si>
  <si>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</si>
  <si>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</si>
  <si>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</si>
  <si>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</si>
  <si>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</si>
  <si>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</si>
  <si>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</si>
  <si>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</si>
  <si>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</si>
  <si>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</si>
  <si>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</si>
  <si>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</si>
  <si>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</si>
  <si>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</si>
  <si>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</si>
  <si>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</si>
  <si>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</si>
  <si>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</si>
  <si>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</si>
  <si>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</si>
  <si>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</si>
  <si>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</si>
  <si>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</si>
  <si>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</si>
  <si>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</si>
  <si>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</si>
  <si>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</si>
  <si>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</si>
  <si>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</si>
  <si>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</si>
  <si>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</si>
  <si>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</si>
  <si>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</si>
  <si>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</si>
  <si>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</si>
  <si>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</si>
  <si>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</si>
  <si>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</si>
  <si>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</si>
  <si>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</si>
  <si>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</si>
  <si>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</si>
  <si>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</si>
  <si>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</si>
  <si>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</si>
  <si>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</si>
  <si>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</si>
  <si>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</si>
  <si>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</si>
  <si>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</si>
  <si>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</si>
  <si>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</si>
  <si>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</si>
  <si>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</si>
  <si>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</si>
  <si>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</si>
  <si>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</si>
  <si>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</si>
  <si>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</si>
  <si>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</si>
  <si>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</si>
  <si>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</si>
  <si>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</si>
  <si>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</si>
  <si>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</si>
  <si>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</si>
  <si>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</si>
  <si>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</si>
  <si>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</si>
  <si>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</si>
  <si>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</si>
  <si>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</si>
  <si>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</si>
  <si>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</si>
  <si>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</si>
  <si>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</si>
  <si>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</si>
  <si>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</si>
  <si>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</si>
  <si>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</si>
  <si>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</si>
  <si>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</si>
  <si>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</si>
  <si>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</si>
  <si>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</si>
  <si>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</si>
  <si>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</si>
  <si>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</si>
  <si>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</si>
  <si>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</si>
  <si>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</si>
  <si>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</si>
  <si>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</si>
  <si>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</si>
  <si>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</si>
  <si>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</si>
  <si>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</si>
  <si>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</si>
  <si>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</si>
  <si>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</si>
  <si>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</si>
  <si>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</si>
  <si>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</si>
  <si>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</si>
  <si>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</si>
  <si>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</si>
  <si>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</si>
  <si>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</si>
  <si>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</si>
  <si>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</si>
  <si>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</si>
  <si>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</si>
  <si>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</si>
  <si>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</si>
  <si>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</si>
  <si>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</si>
  <si>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</si>
  <si>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</si>
  <si>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</si>
  <si>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</si>
  <si>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</si>
  <si>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</si>
  <si>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</si>
  <si>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</si>
  <si>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</si>
  <si>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</si>
  <si>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</si>
  <si>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</si>
  <si>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</si>
  <si>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</si>
  <si>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</si>
  <si>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</si>
  <si>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</si>
  <si>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</si>
  <si>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</si>
  <si>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</si>
  <si>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</si>
  <si>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</si>
  <si>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</si>
  <si>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</si>
  <si>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</si>
  <si>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</si>
  <si>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</si>
  <si>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</si>
  <si>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</si>
  <si>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</si>
  <si>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</si>
  <si>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</si>
  <si>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</si>
  <si>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</si>
  <si>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</si>
  <si>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</si>
  <si>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</si>
  <si>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</si>
  <si>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</si>
  <si>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</si>
  <si>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</si>
  <si>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</si>
  <si>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</si>
  <si>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</si>
  <si>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</si>
  <si>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</si>
  <si>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</si>
  <si>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</si>
  <si>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</si>
  <si>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</si>
  <si>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</si>
  <si>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</si>
  <si>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</si>
  <si>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</si>
  <si>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</si>
  <si>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</si>
  <si>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</si>
  <si>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</si>
  <si>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</si>
  <si>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</si>
  <si>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</si>
  <si>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</si>
  <si>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</si>
  <si>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</si>
  <si>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</si>
  <si>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</si>
  <si>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</si>
  <si>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</si>
  <si>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</si>
  <si>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</si>
  <si>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</si>
  <si>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</si>
  <si>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</si>
  <si>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</si>
  <si>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</si>
  <si>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</si>
  <si>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</si>
  <si>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</si>
  <si>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</si>
  <si>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</si>
  <si>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</si>
  <si>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</si>
  <si>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</si>
  <si>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</si>
  <si>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</si>
  <si>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</si>
  <si>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</si>
  <si>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</si>
  <si>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</si>
  <si>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</si>
  <si>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</si>
  <si>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</si>
  <si>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</si>
  <si>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</si>
  <si>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</si>
  <si>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</si>
  <si>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</si>
  <si>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</si>
  <si>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</si>
  <si>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</si>
  <si>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</si>
  <si>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</si>
  <si>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</si>
  <si>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</si>
  <si>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</si>
  <si>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</si>
  <si>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</si>
  <si>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</si>
  <si>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</si>
  <si>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</si>
  <si>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</si>
  <si>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</si>
  <si>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</si>
  <si>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</si>
  <si>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</si>
  <si>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</si>
  <si>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</si>
  <si>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</si>
  <si>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</si>
  <si>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</si>
  <si>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</si>
  <si>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</si>
  <si>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</si>
  <si>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</si>
  <si>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</si>
  <si>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</si>
  <si>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</si>
  <si>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</si>
  <si>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</si>
  <si>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</si>
  <si>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</si>
  <si>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</si>
  <si>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</si>
  <si>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</si>
  <si>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</si>
  <si>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</si>
  <si>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</si>
  <si>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</si>
  <si>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</si>
  <si>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</si>
  <si>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</si>
  <si>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</si>
  <si>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</si>
  <si>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</si>
  <si>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</si>
  <si>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</si>
  <si>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</si>
  <si>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</si>
  <si>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</si>
  <si>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</si>
  <si>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</si>
  <si>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</si>
  <si>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</si>
  <si>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</si>
  <si>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</si>
  <si>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</si>
  <si>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</si>
  <si>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</si>
  <si>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</si>
  <si>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</si>
  <si>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</si>
  <si>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</si>
  <si>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</si>
  <si>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</si>
  <si>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</si>
  <si>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</si>
  <si>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</si>
  <si>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</si>
  <si>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</si>
  <si>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</si>
  <si>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</si>
  <si>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</si>
  <si>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</si>
  <si>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</si>
  <si>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</si>
  <si>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</si>
  <si>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</si>
  <si>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</si>
  <si>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</si>
  <si>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</si>
  <si>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</si>
  <si>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</si>
  <si>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</si>
  <si>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</si>
  <si>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</si>
  <si>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</si>
  <si>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</si>
  <si>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</si>
  <si>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</si>
  <si>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</si>
  <si>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</si>
  <si>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</si>
  <si>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</si>
  <si>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</si>
  <si>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</si>
  <si>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</si>
  <si>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</si>
  <si>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</si>
  <si>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</si>
  <si>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</si>
  <si>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</si>
  <si>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</si>
  <si>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</si>
  <si>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</si>
  <si>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</si>
  <si>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</si>
  <si>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</si>
  <si>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</si>
  <si>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</si>
  <si>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</si>
  <si>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</si>
  <si>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</si>
  <si>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</si>
  <si>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</si>
  <si>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</si>
  <si>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</si>
  <si>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</si>
  <si>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</si>
  <si>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</si>
  <si>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</si>
  <si>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</si>
  <si>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</si>
  <si>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</si>
  <si>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</si>
  <si>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</si>
  <si>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</si>
  <si>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</si>
  <si>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</si>
  <si>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</si>
  <si>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</si>
  <si>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</si>
  <si>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</si>
  <si>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</si>
  <si>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</si>
  <si>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</si>
  <si>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</si>
  <si>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</si>
  <si>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</si>
  <si>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</si>
  <si>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</si>
  <si>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</si>
  <si>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</si>
  <si>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</si>
  <si>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</si>
  <si>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</si>
  <si>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</si>
  <si>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</si>
  <si>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</si>
  <si>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</si>
  <si>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</si>
  <si>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</si>
  <si>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</si>
  <si>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</si>
  <si>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</si>
  <si>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</si>
  <si>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</si>
  <si>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</si>
  <si>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</si>
  <si>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</si>
  <si>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</si>
  <si>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</si>
  <si>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</si>
  <si>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</si>
  <si>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</si>
  <si>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</si>
  <si>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</si>
  <si>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</si>
  <si>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</si>
  <si>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</si>
  <si>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</si>
  <si>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</si>
  <si>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</si>
  <si>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</si>
  <si>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</si>
  <si>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</si>
  <si>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</si>
  <si>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</si>
  <si>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</si>
  <si>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</si>
  <si>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</si>
  <si>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</si>
  <si>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</si>
  <si>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</si>
  <si>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</si>
  <si>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</si>
  <si>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</si>
  <si>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</si>
  <si>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</si>
  <si>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</si>
  <si>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</si>
  <si>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</si>
  <si>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</si>
  <si>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</si>
  <si>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</si>
  <si>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</si>
  <si>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</si>
  <si>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</si>
  <si>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</si>
  <si>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</si>
  <si>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</si>
  <si>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</si>
  <si>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</si>
  <si>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</si>
  <si>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</si>
  <si>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</si>
  <si>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</si>
  <si>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</si>
  <si>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</si>
  <si>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</si>
  <si>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</si>
  <si>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</si>
  <si>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</si>
  <si>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</si>
  <si>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</si>
  <si>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</si>
  <si>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</si>
  <si>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</si>
  <si>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</si>
  <si>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</si>
  <si>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</si>
  <si>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</si>
  <si>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</si>
  <si>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</si>
  <si>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</si>
  <si>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</si>
  <si>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</si>
  <si>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</si>
  <si>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</si>
  <si>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</si>
  <si>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</si>
  <si>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</si>
  <si>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</si>
  <si>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</si>
  <si>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</si>
  <si>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</si>
  <si>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</si>
  <si>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</si>
  <si>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</si>
  <si>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</si>
  <si>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</si>
  <si>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</si>
  <si>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</si>
  <si>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</si>
  <si>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</si>
  <si>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</si>
  <si>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</si>
  <si>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</si>
  <si>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</si>
  <si>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</si>
  <si>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</si>
  <si>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</si>
  <si>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</si>
  <si>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</si>
  <si>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</si>
  <si>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</si>
  <si>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</si>
  <si>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</si>
  <si>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</si>
  <si>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</si>
  <si>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</si>
  <si>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</si>
  <si>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</si>
  <si>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</si>
  <si>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</si>
  <si>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</si>
  <si>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</si>
  <si>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</si>
  <si>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</si>
  <si>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</si>
  <si>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</si>
  <si>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</si>
  <si>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</si>
  <si>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</si>
  <si>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</si>
  <si>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</si>
  <si>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</si>
  <si>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</si>
  <si>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</si>
  <si>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</si>
  <si>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</si>
  <si>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</si>
  <si>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</si>
  <si>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</si>
  <si>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</si>
  <si>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</si>
  <si>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</si>
  <si>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</si>
  <si>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</si>
  <si>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</si>
  <si>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</si>
  <si>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</si>
  <si>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</si>
  <si>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</si>
  <si>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</si>
  <si>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</si>
  <si>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</si>
  <si>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</si>
  <si>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</si>
  <si>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</si>
  <si>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</si>
  <si>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</si>
  <si>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</si>
  <si>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</si>
  <si>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</si>
  <si>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</si>
  <si>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</si>
  <si>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</si>
  <si>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</si>
  <si>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</si>
  <si>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</si>
  <si>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</si>
  <si>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</si>
  <si>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</si>
  <si>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</si>
  <si>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</si>
  <si>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</si>
  <si>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</si>
  <si>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</si>
  <si>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</si>
  <si>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</si>
  <si>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</si>
  <si>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</si>
  <si>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</si>
  <si>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</si>
  <si>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</si>
  <si>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</si>
  <si>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</si>
  <si>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</si>
  <si>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</si>
  <si>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</si>
  <si>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</si>
  <si>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</si>
  <si>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</si>
  <si>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</si>
  <si>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</si>
  <si>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</si>
  <si>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</si>
  <si>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</si>
  <si>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</si>
  <si>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</si>
  <si>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</si>
  <si>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</si>
  <si>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</si>
  <si>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</si>
  <si>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</si>
  <si>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</si>
  <si>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</si>
  <si>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</si>
  <si>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</si>
  <si>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</si>
  <si>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</si>
  <si>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</si>
  <si>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</si>
  <si>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</si>
  <si>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</si>
  <si>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</si>
  <si>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</si>
  <si>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</si>
  <si>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</si>
  <si>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</si>
  <si>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</si>
  <si>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</si>
  <si>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</si>
  <si>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</si>
  <si>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</si>
  <si>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</si>
  <si>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</si>
  <si>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</si>
  <si>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</si>
  <si>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</si>
  <si>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</si>
  <si>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</si>
  <si>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</si>
  <si>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</si>
  <si>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</si>
  <si>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</si>
  <si>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</si>
  <si>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</si>
  <si>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</si>
  <si>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</si>
  <si>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</si>
  <si>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</si>
  <si>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</si>
  <si>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</si>
  <si>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</si>
  <si>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</si>
  <si>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</si>
  <si>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</si>
  <si>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</si>
  <si>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</si>
  <si>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</si>
  <si>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</si>
  <si>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</si>
  <si>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</si>
  <si>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</si>
  <si>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</si>
  <si>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</si>
  <si>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</si>
  <si>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</si>
  <si>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</si>
  <si>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</si>
  <si>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</si>
  <si>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</si>
  <si>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</si>
  <si>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</si>
  <si>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</si>
  <si>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</si>
  <si>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</si>
  <si>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</si>
  <si>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</si>
  <si>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</si>
  <si>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</si>
  <si>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</si>
  <si>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</si>
  <si>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</si>
  <si>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</si>
  <si>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</si>
  <si>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</si>
  <si>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</si>
  <si>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</si>
  <si>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</si>
  <si>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</si>
  <si>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</si>
  <si>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</si>
  <si>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</si>
  <si>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</si>
  <si>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</si>
  <si>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</si>
  <si>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</si>
  <si>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</si>
  <si>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</si>
  <si>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</si>
  <si>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</si>
  <si>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</si>
  <si>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</si>
  <si>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</si>
  <si>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</si>
  <si>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</si>
  <si>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</si>
  <si>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</si>
  <si>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</si>
  <si>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</si>
  <si>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</si>
  <si>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</si>
  <si>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</si>
  <si>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</si>
  <si>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</si>
  <si>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</si>
  <si>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</si>
  <si>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</si>
  <si>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</si>
  <si>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</si>
  <si>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</si>
  <si>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</si>
  <si>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</si>
  <si>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</si>
  <si>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</si>
  <si>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</si>
  <si>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</si>
  <si>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</si>
  <si>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</si>
  <si>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</si>
  <si>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</si>
  <si>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</si>
  <si>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</si>
  <si>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</si>
  <si>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</si>
  <si>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</si>
  <si>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</si>
  <si>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</si>
  <si>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</si>
  <si>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</si>
  <si>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</si>
  <si>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</si>
  <si>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</si>
  <si>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</si>
  <si>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</si>
  <si>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</si>
  <si>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</si>
  <si>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</si>
  <si>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</si>
  <si>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</si>
  <si>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</si>
  <si>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</si>
  <si>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</si>
  <si>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</si>
  <si>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</si>
  <si>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</si>
  <si>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</si>
  <si>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</si>
  <si>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</si>
  <si>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</si>
  <si>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</si>
  <si>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</si>
  <si>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</si>
  <si>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</si>
  <si>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</si>
  <si>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</si>
  <si>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</si>
  <si>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</si>
  <si>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</si>
  <si>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</si>
  <si>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</si>
  <si>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</si>
  <si>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</si>
  <si>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</si>
  <si>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</si>
  <si>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</si>
  <si>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</si>
  <si>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</si>
  <si>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</si>
  <si>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</si>
  <si>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</si>
  <si>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</si>
  <si>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</si>
  <si>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</si>
  <si>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</si>
  <si>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</si>
  <si>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</si>
  <si>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</si>
  <si>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</si>
  <si>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</si>
  <si>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</si>
  <si>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</si>
  <si>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</si>
  <si>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</si>
  <si>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</si>
  <si>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</si>
  <si>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</si>
  <si>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</si>
  <si>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</si>
  <si>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</si>
  <si>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</si>
  <si>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</si>
  <si>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</si>
  <si>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</si>
  <si>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</si>
  <si>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</si>
  <si>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</si>
  <si>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</si>
  <si>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</si>
  <si>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</si>
  <si>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</si>
  <si>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</si>
  <si>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</si>
  <si>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</si>
  <si>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</si>
  <si>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</si>
  <si>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</si>
  <si>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</si>
  <si>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</si>
  <si>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</si>
  <si>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</si>
  <si>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</si>
  <si>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</si>
  <si>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</si>
  <si>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</si>
  <si>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</si>
  <si>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</si>
  <si>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</si>
  <si>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</si>
  <si>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</si>
  <si>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</si>
  <si>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</si>
  <si>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</si>
  <si>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</si>
  <si>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</si>
  <si>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</si>
  <si>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</si>
  <si>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</si>
  <si>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</si>
  <si>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</si>
  <si>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</si>
  <si>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</si>
  <si>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</si>
  <si>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</si>
  <si>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</si>
  <si>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</si>
  <si>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</si>
  <si>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</si>
  <si>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</si>
  <si>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</si>
  <si>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</si>
  <si>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</si>
  <si>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</si>
  <si>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</si>
  <si>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</si>
  <si>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</si>
  <si>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</si>
  <si>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</si>
  <si>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</si>
  <si>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</si>
  <si>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</si>
  <si>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</si>
  <si>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</si>
  <si>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</si>
  <si>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</si>
  <si>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</si>
  <si>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</si>
  <si>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</si>
  <si>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</si>
  <si>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</si>
  <si>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</si>
  <si>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</si>
  <si>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</si>
  <si>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</si>
  <si>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</si>
  <si>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</si>
  <si>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</si>
  <si>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</si>
  <si>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</si>
  <si>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</si>
  <si>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</si>
  <si>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</si>
  <si>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</si>
  <si>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</si>
  <si>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</si>
  <si>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</si>
  <si>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</si>
  <si>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</si>
  <si>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</si>
  <si>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</si>
  <si>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</si>
  <si>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</si>
  <si>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</si>
  <si>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</si>
  <si>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</si>
  <si>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</si>
  <si>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</si>
  <si>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</si>
  <si>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</si>
  <si>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</si>
  <si>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</si>
  <si>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</si>
  <si>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</si>
  <si>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</si>
  <si>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</si>
  <si>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</si>
  <si>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</si>
  <si>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</si>
  <si>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</si>
  <si>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</si>
  <si>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</si>
  <si>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</si>
  <si>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</si>
  <si>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</si>
  <si>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</si>
  <si>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</si>
  <si>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</si>
  <si>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</si>
  <si>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</si>
  <si>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</si>
  <si>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</si>
  <si>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</si>
  <si>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</si>
  <si>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</si>
  <si>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</si>
  <si>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</si>
  <si>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</si>
  <si>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</si>
  <si>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</si>
  <si>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</si>
  <si>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</si>
  <si>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</si>
  <si>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</si>
  <si>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</si>
  <si>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</si>
  <si>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</si>
  <si>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</si>
  <si>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</si>
  <si>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</si>
  <si>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</si>
  <si>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</si>
  <si>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</si>
  <si>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</si>
  <si>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</si>
  <si>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</si>
  <si>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</si>
  <si>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</si>
  <si>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</si>
  <si>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</si>
  <si>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</si>
  <si>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</si>
  <si>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</si>
  <si>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</si>
  <si>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</si>
  <si>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</si>
  <si>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</si>
  <si>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</si>
  <si>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</si>
  <si>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</si>
  <si>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</si>
  <si>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</si>
  <si>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</si>
  <si>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</si>
  <si>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</si>
  <si>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</si>
  <si>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</si>
  <si>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</si>
  <si>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</si>
  <si>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</si>
  <si>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</si>
  <si>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</si>
  <si>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</si>
  <si>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</si>
  <si>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</si>
  <si>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</si>
  <si>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</si>
  <si>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</si>
  <si>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</si>
  <si>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</si>
  <si>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</si>
  <si>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</si>
  <si>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</si>
  <si>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</si>
  <si>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</si>
  <si>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</si>
  <si>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</si>
  <si>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</si>
  <si>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</si>
  <si>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</si>
  <si>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</si>
  <si>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</si>
  <si>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</si>
  <si>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</si>
  <si>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</si>
  <si>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</si>
  <si>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</si>
  <si>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</si>
  <si>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</si>
  <si>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</si>
  <si>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</si>
  <si>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</si>
  <si>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</si>
  <si>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</si>
  <si>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</si>
  <si>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</si>
  <si>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</si>
  <si>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</si>
  <si>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</si>
  <si>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</si>
  <si>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</si>
  <si>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</si>
  <si>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</si>
  <si>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</si>
  <si>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</si>
  <si>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</si>
  <si>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</si>
  <si>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</si>
  <si>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</si>
  <si>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</si>
  <si>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</si>
  <si>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</si>
  <si>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</si>
  <si>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</si>
  <si>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</si>
  <si>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</si>
  <si>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</si>
  <si>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</si>
  <si>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</si>
  <si>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</si>
  <si>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</si>
  <si>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</si>
  <si>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</si>
  <si>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</si>
  <si>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</si>
  <si>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</si>
  <si>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</si>
  <si>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</si>
  <si>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</si>
  <si>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</si>
  <si>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</si>
  <si>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</si>
  <si>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</si>
  <si>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</si>
  <si>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</si>
  <si>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</si>
  <si>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</si>
  <si>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</si>
  <si>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</si>
  <si>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</si>
  <si>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</si>
  <si>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</si>
  <si>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</si>
  <si>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</si>
  <si>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</si>
  <si>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</si>
  <si>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</si>
  <si>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</si>
  <si>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</si>
  <si>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</si>
  <si>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</si>
  <si>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</si>
  <si>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</si>
  <si>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</si>
  <si>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</si>
  <si>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</si>
  <si>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</si>
  <si>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</si>
  <si>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</si>
  <si>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</si>
  <si>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</si>
  <si>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</si>
  <si>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</si>
  <si>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</si>
  <si>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</si>
  <si>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</si>
  <si>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</si>
  <si>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</si>
  <si>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</si>
  <si>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</si>
  <si>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</si>
  <si>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</si>
  <si>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</si>
  <si>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</si>
  <si>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</si>
  <si>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</si>
  <si>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</si>
  <si>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</si>
  <si>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</si>
  <si>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</si>
  <si>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</si>
  <si>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</si>
  <si>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</si>
  <si>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</si>
  <si>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</si>
  <si>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</si>
  <si>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</si>
  <si>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</si>
  <si>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</si>
  <si>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</si>
  <si>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</si>
  <si>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</si>
  <si>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</si>
  <si>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</si>
  <si>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</si>
  <si>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</si>
  <si>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</si>
  <si>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</si>
  <si>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</si>
  <si>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</si>
  <si>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</si>
  <si>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</si>
  <si>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</si>
  <si>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</si>
  <si>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</si>
  <si>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</si>
  <si>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</si>
  <si>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</si>
  <si>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</si>
  <si>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</si>
  <si>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</si>
  <si>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</si>
  <si>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</si>
  <si>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</si>
  <si>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</si>
  <si>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</si>
  <si>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</si>
  <si>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</si>
  <si>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</si>
  <si>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</si>
  <si>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</si>
  <si>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</si>
  <si>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</si>
  <si>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</si>
  <si>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</si>
  <si>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</si>
  <si>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</si>
  <si>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</si>
  <si>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</si>
  <si>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</si>
  <si>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</si>
  <si>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</si>
  <si>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</si>
  <si>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</si>
  <si>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</si>
  <si>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</si>
  <si>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</si>
  <si>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</si>
  <si>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</si>
  <si>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</si>
  <si>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</si>
  <si>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</si>
  <si>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</si>
  <si>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</si>
  <si>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</si>
  <si>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</si>
  <si>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</si>
  <si>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</si>
  <si>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</si>
  <si>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</si>
  <si>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</si>
  <si>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</si>
  <si>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</si>
  <si>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</si>
  <si>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</si>
  <si>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</si>
  <si>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</si>
  <si>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</si>
  <si>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</si>
  <si>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</si>
  <si>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</si>
  <si>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</si>
  <si>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</si>
  <si>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</si>
  <si>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</si>
  <si>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</si>
  <si>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</si>
  <si>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</si>
  <si>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</si>
  <si>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</si>
  <si>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</si>
  <si>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</si>
  <si>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</si>
  <si>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</si>
  <si>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</si>
  <si>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</si>
  <si>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</si>
  <si>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</si>
  <si>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</si>
  <si>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</si>
  <si>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</si>
  <si>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</si>
  <si>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</si>
  <si>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</si>
  <si>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</si>
  <si>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</si>
  <si>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</si>
  <si>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</si>
  <si>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</si>
  <si>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</si>
  <si>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</si>
  <si>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</si>
  <si>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</si>
  <si>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</si>
  <si>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</si>
  <si>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</si>
  <si>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</si>
  <si>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</si>
  <si>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</si>
  <si>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</si>
  <si>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</si>
  <si>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</si>
  <si>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</si>
  <si>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</si>
  <si>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</si>
  <si>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</si>
  <si>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</si>
  <si>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</si>
  <si>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</si>
  <si>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</si>
  <si>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</si>
  <si>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</si>
  <si>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</si>
  <si>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</si>
  <si>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</si>
  <si>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</si>
  <si>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</si>
  <si>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</si>
  <si>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</si>
  <si>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</si>
  <si>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</si>
  <si>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</si>
  <si>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</si>
  <si>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</si>
  <si>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</si>
  <si>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</si>
  <si>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</si>
  <si>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</si>
  <si>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</si>
  <si>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</si>
  <si>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</si>
  <si>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</si>
  <si>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</si>
  <si>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</si>
  <si>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</si>
  <si>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</si>
  <si>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</si>
  <si>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</si>
  <si>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</si>
  <si>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</si>
  <si>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</si>
  <si>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</si>
  <si>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</si>
  <si>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</si>
  <si>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</si>
  <si>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</si>
  <si>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</si>
  <si>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</si>
  <si>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</si>
  <si>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</si>
  <si>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</si>
  <si>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</si>
  <si>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</si>
  <si>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</si>
  <si>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</si>
  <si>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</si>
  <si>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</si>
  <si>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</si>
  <si>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</si>
  <si>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</si>
  <si>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</si>
  <si>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</si>
  <si>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</si>
  <si>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</si>
  <si>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</si>
  <si>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</si>
  <si>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</si>
  <si>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</si>
  <si>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</si>
  <si>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</si>
  <si>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</si>
  <si>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</si>
  <si>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</si>
  <si>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</si>
  <si>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</si>
  <si>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</si>
  <si>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</si>
  <si>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</si>
  <si>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</si>
  <si>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</si>
  <si>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</si>
  <si>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</si>
  <si>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</si>
  <si>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</si>
  <si>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</si>
  <si>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</si>
  <si>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</si>
  <si>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</si>
  <si>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</si>
  <si>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</si>
  <si>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</si>
  <si>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</si>
  <si>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</si>
  <si>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</si>
  <si>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</si>
  <si>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</si>
  <si>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</si>
  <si>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</si>
  <si>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</si>
  <si>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</si>
  <si>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</si>
  <si>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</si>
  <si>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</si>
  <si>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</si>
  <si>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</si>
  <si>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</si>
  <si>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</si>
  <si>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</si>
  <si>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</si>
  <si>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</si>
  <si>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</si>
  <si>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</si>
  <si>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</si>
  <si>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</si>
  <si>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</si>
  <si>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</si>
  <si>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</si>
  <si>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</si>
  <si>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</si>
  <si>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</si>
  <si>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</si>
  <si>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</si>
  <si>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</si>
  <si>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</si>
  <si>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</si>
  <si>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</si>
  <si>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</si>
  <si>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</si>
  <si>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</si>
  <si>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</si>
  <si>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</si>
  <si>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</si>
  <si>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</si>
  <si>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</si>
  <si>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</si>
  <si>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</si>
  <si>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</si>
  <si>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</si>
  <si>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</si>
  <si>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</si>
  <si>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</si>
  <si>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</si>
  <si>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</si>
  <si>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</si>
  <si>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</si>
  <si>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</si>
  <si>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</si>
  <si>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</si>
  <si>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</si>
  <si>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</si>
  <si>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</si>
  <si>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</si>
  <si>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</si>
  <si>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</si>
  <si>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</si>
  <si>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</si>
  <si>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</si>
  <si>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</si>
  <si>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</si>
  <si>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</si>
  <si>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</si>
  <si>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</si>
  <si>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</si>
  <si>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</si>
  <si>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</si>
  <si>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</si>
  <si>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</si>
  <si>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</si>
  <si>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</si>
  <si>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</si>
  <si>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</si>
  <si>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</si>
  <si>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</si>
  <si>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</si>
  <si>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</si>
  <si>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</si>
  <si>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</si>
  <si>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</si>
  <si>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</si>
  <si>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</si>
  <si>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</si>
  <si>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</si>
  <si>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</si>
  <si>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</si>
  <si>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</si>
  <si>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</si>
  <si>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</si>
  <si>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</si>
  <si>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</si>
  <si>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</si>
  <si>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</si>
  <si>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</si>
  <si>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</si>
  <si>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</si>
  <si>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</si>
  <si>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</si>
  <si>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</si>
  <si>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</si>
  <si>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</si>
  <si>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</si>
  <si>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</si>
  <si>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</si>
  <si>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</si>
  <si>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</si>
  <si>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</si>
  <si>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</si>
  <si>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</si>
  <si>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</si>
  <si>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</si>
  <si>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</si>
  <si>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</si>
  <si>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</si>
  <si>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</si>
  <si>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</si>
  <si>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</si>
  <si>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</si>
  <si>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</si>
  <si>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</si>
  <si>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</si>
  <si>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</si>
  <si>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</si>
  <si>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</si>
  <si>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</si>
  <si>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</si>
  <si>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</si>
  <si>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</si>
  <si>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</si>
  <si>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</si>
  <si>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</si>
  <si>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</si>
  <si>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</si>
  <si>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</si>
  <si>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</si>
  <si>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</si>
  <si>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</si>
  <si>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</si>
  <si>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</si>
  <si>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</si>
  <si>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</si>
  <si>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</si>
  <si>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</si>
  <si>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</si>
  <si>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</si>
  <si>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</si>
  <si>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</si>
  <si>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</si>
  <si>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</si>
  <si>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</si>
  <si>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</si>
  <si>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</si>
  <si>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</si>
  <si>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</si>
  <si>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</si>
  <si>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</si>
  <si>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</si>
  <si>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</si>
  <si>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</si>
  <si>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</si>
  <si>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</si>
  <si>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</si>
  <si>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</si>
  <si>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</si>
  <si>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</si>
  <si>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</si>
  <si>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</si>
  <si>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</si>
  <si>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</si>
  <si>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</si>
  <si>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</si>
  <si>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</si>
  <si>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</si>
  <si>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</si>
  <si>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</si>
  <si>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</si>
  <si>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</si>
  <si>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</si>
  <si>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</si>
  <si>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</si>
  <si>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</si>
  <si>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</si>
  <si>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</si>
  <si>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</si>
  <si>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</si>
  <si>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</si>
  <si>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</si>
  <si>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</si>
  <si>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</si>
  <si>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</si>
  <si>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</si>
  <si>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</si>
  <si>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</si>
  <si>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</si>
  <si>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</si>
  <si>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</si>
  <si>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</si>
  <si>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</si>
  <si>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</si>
  <si>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</si>
  <si>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</si>
  <si>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</si>
  <si>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</si>
  <si>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</si>
  <si>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</si>
  <si>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</si>
  <si>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</si>
  <si>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</si>
  <si>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</si>
  <si>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</si>
  <si>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</si>
  <si>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</si>
  <si>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</si>
  <si>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</si>
  <si>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</si>
  <si>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</si>
  <si>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</si>
  <si>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</si>
  <si>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</si>
  <si>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</si>
  <si>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</si>
  <si>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</si>
  <si>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</si>
  <si>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</si>
  <si>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</si>
  <si>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</si>
  <si>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</si>
  <si>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</si>
  <si>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</si>
  <si>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</si>
  <si>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</si>
  <si>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</si>
  <si>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</si>
  <si>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</si>
  <si>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</si>
  <si>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</si>
  <si>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</si>
  <si>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</si>
  <si>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</si>
  <si>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</si>
  <si>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</si>
  <si>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</si>
  <si>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</si>
  <si>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</si>
  <si>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</si>
  <si>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</si>
  <si>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</si>
  <si>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</si>
  <si>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</si>
  <si>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</si>
  <si>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</si>
  <si>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</si>
  <si>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</si>
  <si>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</si>
  <si>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</si>
  <si>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</si>
  <si>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</si>
  <si>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</si>
  <si>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</si>
  <si>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</si>
  <si>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</si>
  <si>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</si>
  <si>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</si>
  <si>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</si>
  <si>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</si>
  <si>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</si>
  <si>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</si>
  <si>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</si>
  <si>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</si>
  <si>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</si>
  <si>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</si>
  <si>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</si>
  <si>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</si>
  <si>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</si>
  <si>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</si>
  <si>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</si>
  <si>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</si>
  <si>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</si>
  <si>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</si>
  <si>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</si>
  <si>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</si>
  <si>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</si>
  <si>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</si>
  <si>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</si>
  <si>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</si>
  <si>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</si>
  <si>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</si>
  <si>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</si>
  <si>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</si>
  <si>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</si>
  <si>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</si>
  <si>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</si>
  <si>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</si>
  <si>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</si>
  <si>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</si>
  <si>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</si>
  <si>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</si>
  <si>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</si>
  <si>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</si>
  <si>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</si>
  <si>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</si>
  <si>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</si>
  <si>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</si>
  <si>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</si>
  <si>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</si>
  <si>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</si>
  <si>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</si>
  <si>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</si>
  <si>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</si>
  <si>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</si>
  <si>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</si>
  <si>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</si>
  <si>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</si>
  <si>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</si>
  <si>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</si>
  <si>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</si>
  <si>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</si>
  <si>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</si>
  <si>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</si>
  <si>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</si>
  <si>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</si>
  <si>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</si>
  <si>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</si>
  <si>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</si>
  <si>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</si>
  <si>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</si>
  <si>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</si>
  <si>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</si>
  <si>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</si>
  <si>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</si>
  <si>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</si>
  <si>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</si>
  <si>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</si>
  <si>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</si>
  <si>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</si>
  <si>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</si>
  <si>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</si>
  <si>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</si>
  <si>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</si>
  <si>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</si>
  <si>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</si>
  <si>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</si>
  <si>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</si>
  <si>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</si>
  <si>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</si>
  <si>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</si>
  <si>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</si>
  <si>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</si>
  <si>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</si>
  <si>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</si>
  <si>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</si>
  <si>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</si>
  <si>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</si>
  <si>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</si>
  <si>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</si>
  <si>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</si>
  <si>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</si>
  <si>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</si>
  <si>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</si>
  <si>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</si>
  <si>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</si>
  <si>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</si>
  <si>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</si>
  <si>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</si>
  <si>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</si>
  <si>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</si>
  <si>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</si>
  <si>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</si>
  <si>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</si>
  <si>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</si>
  <si>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</si>
  <si>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</si>
  <si>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</si>
  <si>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</si>
  <si>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</si>
  <si>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</si>
  <si>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</si>
  <si>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</si>
  <si>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</si>
  <si>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</si>
  <si>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</si>
  <si>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</si>
  <si>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</si>
  <si>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</si>
  <si>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</si>
  <si>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</si>
  <si>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</si>
  <si>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</si>
  <si>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</si>
  <si>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</si>
  <si>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</si>
  <si>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</si>
  <si>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</si>
  <si>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</si>
  <si>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</si>
  <si>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</si>
  <si>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</si>
  <si>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</si>
  <si>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</si>
  <si>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</si>
  <si>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</si>
  <si>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</si>
  <si>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</si>
  <si>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</si>
  <si>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</si>
  <si>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</si>
  <si>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</si>
  <si>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</si>
  <si>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</si>
  <si>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</si>
  <si>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</si>
  <si>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</si>
  <si>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</si>
  <si>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</si>
  <si>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</si>
  <si>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</si>
  <si>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</si>
  <si>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</si>
  <si>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</si>
  <si>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</si>
  <si>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</si>
  <si>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</si>
  <si>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</si>
  <si>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</si>
  <si>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</si>
  <si>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</si>
  <si>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</si>
  <si>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</si>
  <si>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</si>
  <si>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</si>
  <si>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</si>
  <si>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</si>
  <si>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</si>
  <si>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</si>
  <si>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</si>
  <si>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</si>
  <si>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</si>
  <si>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</si>
  <si>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</si>
  <si>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</si>
  <si>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</si>
  <si>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</si>
  <si>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</si>
  <si>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</si>
  <si>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</si>
  <si>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</si>
  <si>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</si>
  <si>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</si>
  <si>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</si>
  <si>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</si>
  <si>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</si>
  <si>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</si>
  <si>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</si>
  <si>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</si>
  <si>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</si>
  <si>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</si>
  <si>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</si>
  <si>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</si>
  <si>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</si>
  <si>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</si>
  <si>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</si>
  <si>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</si>
  <si>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</si>
  <si>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</si>
  <si>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</si>
  <si>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</si>
  <si>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</si>
  <si>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</si>
  <si>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</si>
  <si>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</si>
  <si>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</si>
  <si>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</si>
  <si>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</si>
  <si>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</si>
  <si>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</si>
  <si>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</si>
  <si>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</si>
  <si>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</si>
  <si>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</si>
  <si>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</si>
  <si>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</si>
  <si>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</si>
  <si>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</si>
  <si>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</si>
  <si>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</si>
  <si>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</si>
  <si>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</si>
  <si>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</si>
  <si>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</si>
  <si>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</si>
  <si>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</si>
  <si>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</si>
  <si>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</si>
  <si>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</si>
  <si>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</si>
  <si>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</si>
  <si>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</si>
  <si>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</si>
  <si>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</si>
  <si>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</si>
  <si>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</si>
  <si>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</si>
  <si>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</si>
  <si>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</si>
  <si>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</si>
  <si>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</si>
  <si>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</si>
  <si>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</si>
  <si>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</si>
  <si>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</si>
  <si>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</si>
  <si>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</si>
  <si>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</si>
  <si>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</si>
  <si>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</si>
  <si>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</si>
  <si>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</si>
  <si>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</si>
  <si>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</si>
  <si>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</si>
  <si>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</si>
  <si>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</si>
  <si>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</si>
  <si>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</si>
  <si>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</si>
  <si>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</si>
  <si>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</si>
  <si>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</si>
  <si>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</si>
  <si>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</si>
  <si>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</si>
  <si>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</si>
  <si>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</si>
  <si>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</si>
  <si>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</si>
  <si>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</si>
  <si>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</si>
  <si>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</si>
  <si>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</si>
  <si>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</si>
  <si>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</si>
  <si>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</si>
  <si>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</si>
  <si>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</si>
  <si>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</si>
  <si>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</si>
  <si>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</si>
  <si>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</si>
  <si>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</si>
  <si>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</si>
  <si>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</si>
  <si>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</si>
  <si>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</si>
  <si>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</si>
  <si>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</si>
  <si>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</si>
  <si>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</si>
  <si>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</si>
  <si>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</si>
  <si>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</si>
  <si>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</si>
  <si>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</si>
  <si>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</si>
  <si>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</si>
  <si>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</si>
  <si>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</si>
  <si>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</si>
  <si>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</si>
  <si>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</si>
  <si>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</si>
  <si>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</si>
  <si>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</si>
  <si>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</si>
  <si>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</si>
  <si>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</si>
  <si>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</si>
  <si>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</si>
  <si>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</si>
  <si>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</si>
  <si>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</si>
  <si>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</si>
  <si>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</si>
  <si>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</si>
  <si>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</si>
  <si>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</si>
  <si>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</si>
  <si>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</si>
  <si>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</si>
  <si>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</si>
  <si>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</si>
  <si>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</si>
  <si>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</si>
  <si>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</si>
  <si>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</si>
  <si>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</si>
  <si>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</si>
  <si>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</si>
  <si>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</si>
  <si>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</si>
  <si>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</si>
  <si>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</si>
  <si>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</si>
  <si>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</si>
  <si>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</si>
  <si>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</si>
  <si>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</si>
  <si>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</si>
  <si>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</si>
  <si>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</si>
  <si>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</si>
  <si>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</si>
  <si>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</si>
  <si>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</si>
  <si>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</si>
  <si>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</si>
  <si>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</si>
  <si>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</si>
  <si>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</si>
  <si>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</si>
  <si>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</si>
  <si>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</si>
  <si>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</si>
  <si>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</si>
  <si>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</si>
  <si>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</si>
  <si>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</si>
  <si>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</si>
  <si>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</si>
  <si>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</si>
  <si>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</si>
  <si>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</si>
  <si>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</si>
  <si>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</si>
  <si>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</si>
  <si>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</si>
  <si>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</si>
  <si>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</si>
  <si>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</si>
  <si>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</si>
  <si>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</si>
  <si>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</si>
  <si>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</si>
  <si>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</si>
  <si>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</si>
  <si>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</si>
  <si>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</si>
  <si>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</si>
  <si>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</si>
  <si>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</si>
  <si>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</si>
  <si>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</si>
  <si>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</si>
  <si>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</si>
  <si>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</si>
  <si>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</si>
  <si>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</si>
  <si>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</si>
  <si>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</si>
  <si>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</si>
  <si>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</si>
  <si>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</si>
  <si>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</si>
  <si>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</si>
  <si>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</si>
  <si>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</si>
  <si>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</si>
  <si>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</si>
  <si>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</si>
  <si>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</si>
  <si>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</si>
  <si>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</si>
  <si>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</si>
  <si>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</si>
  <si>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</si>
  <si>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</si>
  <si>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</si>
  <si>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</si>
  <si>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</si>
  <si>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</si>
  <si>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</si>
  <si>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</si>
  <si>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</si>
  <si>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</si>
  <si>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</si>
  <si>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</si>
  <si>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</si>
  <si>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</si>
  <si>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</si>
  <si>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</si>
  <si>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</si>
  <si>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</si>
  <si>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</si>
  <si>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</si>
  <si>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</si>
  <si>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</si>
  <si>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</si>
  <si>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</si>
  <si>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</si>
  <si>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</si>
  <si>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</si>
  <si>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</si>
  <si>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</si>
  <si>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</si>
  <si>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</si>
  <si>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</si>
  <si>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</si>
  <si>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</si>
  <si>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</si>
  <si>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</si>
  <si>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</si>
  <si>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</si>
  <si>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</si>
  <si>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</si>
  <si>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</si>
  <si>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</si>
  <si>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</si>
  <si>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</si>
  <si>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</si>
  <si>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</si>
  <si>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</si>
  <si>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</si>
  <si>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</si>
  <si>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</si>
  <si>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</si>
  <si>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</si>
  <si>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</si>
  <si>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</si>
  <si>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</si>
  <si>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</si>
  <si>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</si>
  <si>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</si>
  <si>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</si>
  <si>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</si>
  <si>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</si>
  <si>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</si>
  <si>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</si>
  <si>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</si>
  <si>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</si>
  <si>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</si>
  <si>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</si>
  <si>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</si>
  <si>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</si>
  <si>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</si>
  <si>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</si>
  <si>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</si>
  <si>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</si>
  <si>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</si>
  <si>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</si>
  <si>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</si>
  <si>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</si>
  <si>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</si>
  <si>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</si>
  <si>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</si>
  <si>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</si>
  <si>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</si>
  <si>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</si>
  <si>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</si>
  <si>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</si>
  <si>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</si>
  <si>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</si>
  <si>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</si>
  <si>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</si>
  <si>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</si>
  <si>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</si>
  <si>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</si>
  <si>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</si>
  <si>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</si>
  <si>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</si>
  <si>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</si>
  <si>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</si>
  <si>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</si>
  <si>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</si>
  <si>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</si>
  <si>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</si>
  <si>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</si>
  <si>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</si>
  <si>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</si>
  <si>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</si>
  <si>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</si>
  <si>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</si>
  <si>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</si>
  <si>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</si>
  <si>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</si>
  <si>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</si>
  <si>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</si>
  <si>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</si>
  <si>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</si>
  <si>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</si>
  <si>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</si>
  <si>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</si>
  <si>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</si>
  <si>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</si>
  <si>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</si>
  <si>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</si>
  <si>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</si>
  <si>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</si>
  <si>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</si>
  <si>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</si>
  <si>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</si>
  <si>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</si>
  <si>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</si>
  <si>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</si>
  <si>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</si>
  <si>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</si>
  <si>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</si>
  <si>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</si>
  <si>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</si>
  <si>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</si>
  <si>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</si>
  <si>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</si>
  <si>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</si>
  <si>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</si>
  <si>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</si>
  <si>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</si>
  <si>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</si>
  <si>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</si>
  <si>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</si>
  <si>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</si>
  <si>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</si>
  <si>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</si>
  <si>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</si>
  <si>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</si>
  <si>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</si>
  <si>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</si>
  <si>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</si>
  <si>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</si>
  <si>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</si>
  <si>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</si>
  <si>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</si>
  <si>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</si>
  <si>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</si>
  <si>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</si>
  <si>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</si>
  <si>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</si>
  <si>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</si>
  <si>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</si>
  <si>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</si>
  <si>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</si>
  <si>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</si>
  <si>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</si>
  <si>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</si>
  <si>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</si>
  <si>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</si>
  <si>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</si>
  <si>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</si>
  <si>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</si>
  <si>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</si>
  <si>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</si>
  <si>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</si>
  <si>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</si>
  <si>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</si>
  <si>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</si>
  <si>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</si>
  <si>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</si>
  <si>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</si>
  <si>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</si>
  <si>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</si>
  <si>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</si>
  <si>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</si>
  <si>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</si>
  <si>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</si>
  <si>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</si>
  <si>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</si>
  <si>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</si>
  <si>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</si>
  <si>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</si>
  <si>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</si>
  <si>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</si>
  <si>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</si>
  <si>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</si>
  <si>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</si>
  <si>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</si>
  <si>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</si>
  <si>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</si>
  <si>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</si>
  <si>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</si>
  <si>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</si>
  <si>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</si>
  <si>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</si>
  <si>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</si>
  <si>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</si>
  <si>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</si>
  <si>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</si>
  <si>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</si>
  <si>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</si>
  <si>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</si>
  <si>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</si>
  <si>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</si>
  <si>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</si>
  <si>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</si>
  <si>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</si>
  <si>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</si>
  <si>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</si>
  <si>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</si>
  <si>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</si>
  <si>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</si>
  <si>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</si>
  <si>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</si>
  <si>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</si>
  <si>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</si>
  <si>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</si>
  <si>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</si>
  <si>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</si>
  <si>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</si>
  <si>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</si>
  <si>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</si>
  <si>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</si>
  <si>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</si>
  <si>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</si>
  <si>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</si>
  <si>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</si>
  <si>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</si>
  <si>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</si>
  <si>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</si>
  <si>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</si>
  <si>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</si>
  <si>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</si>
  <si>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</si>
  <si>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</si>
  <si>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</si>
  <si>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</si>
  <si>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</si>
  <si>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</si>
  <si>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</si>
  <si>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</si>
  <si>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</si>
  <si>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</si>
  <si>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</si>
  <si>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</si>
  <si>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</si>
  <si>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</si>
  <si>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</si>
  <si>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</si>
  <si>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</si>
  <si>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</si>
  <si>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</si>
  <si>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</si>
  <si>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</si>
  <si>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</si>
  <si>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</si>
  <si>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</si>
  <si>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</si>
  <si>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</si>
  <si>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</si>
  <si>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</si>
  <si>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</si>
  <si>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</si>
  <si>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</si>
  <si>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</si>
  <si>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</si>
  <si>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</si>
  <si>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</si>
  <si>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</si>
  <si>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</si>
  <si>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</si>
  <si>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</si>
  <si>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</si>
  <si>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</si>
  <si>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</si>
  <si>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</si>
  <si>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</si>
  <si>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</si>
  <si>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</si>
  <si>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</si>
  <si>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</si>
  <si>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</si>
  <si>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</si>
  <si>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</si>
  <si>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</si>
  <si>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</si>
  <si>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</si>
  <si>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</si>
  <si>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</si>
  <si>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</si>
  <si>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</si>
  <si>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</si>
  <si>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</si>
  <si>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</si>
  <si>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</si>
  <si>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</si>
  <si>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</si>
  <si>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</si>
  <si>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</si>
  <si>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</si>
  <si>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</si>
  <si>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</si>
  <si>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</si>
  <si>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</si>
  <si>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</si>
  <si>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</si>
  <si>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</si>
  <si>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</si>
  <si>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</si>
  <si>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</si>
  <si>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</si>
  <si>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</si>
  <si>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</si>
  <si>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</si>
  <si>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</si>
  <si>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</si>
  <si>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</si>
  <si>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</si>
  <si>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</si>
  <si>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</si>
  <si>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</si>
  <si>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</si>
  <si>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</si>
  <si>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</si>
  <si>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</si>
  <si>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</si>
  <si>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</si>
  <si>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</si>
  <si>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</si>
  <si>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</si>
  <si>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</si>
  <si>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</si>
  <si>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</si>
  <si>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</si>
  <si>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</si>
  <si>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</si>
  <si>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</si>
  <si>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</si>
  <si>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</si>
  <si>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</si>
  <si>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</si>
  <si>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</si>
  <si>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</si>
  <si>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</si>
  <si>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</si>
  <si>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</si>
  <si>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</si>
  <si>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</si>
  <si>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</si>
  <si>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</si>
  <si>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</si>
  <si>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</si>
  <si>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</si>
  <si>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</si>
  <si>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</si>
  <si>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</si>
  <si>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</si>
  <si>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</si>
  <si>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</si>
  <si>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</si>
  <si>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</si>
  <si>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</si>
  <si>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</si>
  <si>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</si>
  <si>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</si>
  <si>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</si>
  <si>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</si>
  <si>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</si>
  <si>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</si>
  <si>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</si>
  <si>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</si>
  <si>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</si>
  <si>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</si>
  <si>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</si>
  <si>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</si>
  <si>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</si>
  <si>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</si>
  <si>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</si>
  <si>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</si>
  <si>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</si>
  <si>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</si>
  <si>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</si>
  <si>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</si>
  <si>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</si>
  <si>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</si>
  <si>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</si>
  <si>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</si>
  <si>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</si>
  <si>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</si>
  <si>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</si>
  <si>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</si>
  <si>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</si>
  <si>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</si>
  <si>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</si>
  <si>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</si>
  <si>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</si>
  <si>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</si>
  <si>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</si>
  <si>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</si>
  <si>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</si>
  <si>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</si>
  <si>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</si>
  <si>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</si>
  <si>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</si>
  <si>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</si>
  <si>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</si>
  <si>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</si>
  <si>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</si>
  <si>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</si>
  <si>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</si>
  <si>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</si>
  <si>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</si>
  <si>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</si>
  <si>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</si>
  <si>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</si>
  <si>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</si>
  <si>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</si>
  <si>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</si>
  <si>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</si>
  <si>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</si>
  <si>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</si>
  <si>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</si>
  <si>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</si>
  <si>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</si>
  <si>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</si>
  <si>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</si>
  <si>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</si>
  <si>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</si>
  <si>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</si>
  <si>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</si>
  <si>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</si>
  <si>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</si>
  <si>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</si>
  <si>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</si>
  <si>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</si>
  <si>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</si>
  <si>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</si>
  <si>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</si>
  <si>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</si>
  <si>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</si>
  <si>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</si>
  <si>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</si>
  <si>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</si>
  <si>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</si>
  <si>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</si>
  <si>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</si>
  <si>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</si>
  <si>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</si>
  <si>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</si>
  <si>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</si>
  <si>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</si>
  <si>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</si>
  <si>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</si>
  <si>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</si>
  <si>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</si>
  <si>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</si>
  <si>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</si>
  <si>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</si>
  <si>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</si>
  <si>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</si>
  <si>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</si>
  <si>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</si>
  <si>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</si>
  <si>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</si>
  <si>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</si>
  <si>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</si>
  <si>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</si>
  <si>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</si>
  <si>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</si>
  <si>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</si>
  <si>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</si>
  <si>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</si>
  <si>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</si>
  <si>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</si>
  <si>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</si>
  <si>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</si>
  <si>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</si>
  <si>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</si>
  <si>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</si>
  <si>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</si>
  <si>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</si>
  <si>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</si>
  <si>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</si>
  <si>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</si>
  <si>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</si>
  <si>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</si>
  <si>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</si>
  <si>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</si>
  <si>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</si>
  <si>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</si>
  <si>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</si>
  <si>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</si>
  <si>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</si>
  <si>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</si>
  <si>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</si>
  <si>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</si>
  <si>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</si>
  <si>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</si>
  <si>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</si>
  <si>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</si>
  <si>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</si>
  <si>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</si>
  <si>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</si>
  <si>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</si>
  <si>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</si>
  <si>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</si>
  <si>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</si>
  <si>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</si>
  <si>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</si>
  <si>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</si>
  <si>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</si>
  <si>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</si>
  <si>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</si>
  <si>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</si>
  <si>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</si>
  <si>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</si>
  <si>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</si>
  <si>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</si>
  <si>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</si>
  <si>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</si>
  <si>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</si>
  <si>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</si>
  <si>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</si>
  <si>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</si>
  <si>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</si>
  <si>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</si>
  <si>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</si>
  <si>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</si>
  <si>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</si>
  <si>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</si>
  <si>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</si>
  <si>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</si>
  <si>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</si>
  <si>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</si>
  <si>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</si>
  <si>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</si>
  <si>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</si>
  <si>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</si>
  <si>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</si>
  <si>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</si>
  <si>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</si>
  <si>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</si>
  <si>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</si>
  <si>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</si>
  <si>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</si>
  <si>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</si>
  <si>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</si>
  <si>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</si>
  <si>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</si>
  <si>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</si>
  <si>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</si>
  <si>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</si>
  <si>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</si>
  <si>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</si>
  <si>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</si>
  <si>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</si>
  <si>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</si>
  <si>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</si>
  <si>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</si>
  <si>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</si>
  <si>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</si>
  <si>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</si>
  <si>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</si>
  <si>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</si>
  <si>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</si>
  <si>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</si>
  <si>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</si>
  <si>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</si>
  <si>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</si>
  <si>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</si>
  <si>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</si>
  <si>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</si>
  <si>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</si>
  <si>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</si>
  <si>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</si>
  <si>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</si>
  <si>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</si>
  <si>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</si>
  <si>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</si>
  <si>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</si>
  <si>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</si>
  <si>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</si>
  <si>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</si>
  <si>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</si>
  <si>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</si>
  <si>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</si>
  <si>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</si>
  <si>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</si>
  <si>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</si>
  <si>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</si>
  <si>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</si>
  <si>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</si>
  <si>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</si>
  <si>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</si>
  <si>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</si>
  <si>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</si>
  <si>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</si>
  <si>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</si>
  <si>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</si>
  <si>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</si>
  <si>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</si>
  <si>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</si>
  <si>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</si>
  <si>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</si>
  <si>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</si>
  <si>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</si>
  <si>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</si>
  <si>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</si>
  <si>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</si>
  <si>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</si>
  <si>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</si>
  <si>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</si>
  <si>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</si>
  <si>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</si>
  <si>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</si>
  <si>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</si>
  <si>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</si>
  <si>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</si>
  <si>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</si>
  <si>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</si>
  <si>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</si>
  <si>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</si>
  <si>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</si>
  <si>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</si>
  <si>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</si>
  <si>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</si>
  <si>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</si>
  <si>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</si>
  <si>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</si>
  <si>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</si>
  <si>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</si>
  <si>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</si>
  <si>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</si>
  <si>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</si>
  <si>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</si>
  <si>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</si>
  <si>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</si>
  <si>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</si>
  <si>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</si>
  <si>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</si>
  <si>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</si>
  <si>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</si>
  <si>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</si>
  <si>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</si>
  <si>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</si>
  <si>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</si>
  <si>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</si>
  <si>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</si>
  <si>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</si>
  <si>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</si>
  <si>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</si>
  <si>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</si>
  <si>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</si>
  <si>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</si>
  <si>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</si>
  <si>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</si>
  <si>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</si>
  <si>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</si>
  <si>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</si>
  <si>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</si>
  <si>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</si>
  <si>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</si>
  <si>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</si>
  <si>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</si>
  <si>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</si>
  <si>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</si>
  <si>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</si>
  <si>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</si>
  <si>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</si>
  <si>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</si>
  <si>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</si>
  <si>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</si>
  <si>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</si>
  <si>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</si>
  <si>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</si>
  <si>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</si>
  <si>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</si>
  <si>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</si>
  <si>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</si>
  <si>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</si>
  <si>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</si>
  <si>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</si>
  <si>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</si>
  <si>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</si>
  <si>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</si>
  <si>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</si>
  <si>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</si>
  <si>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</si>
  <si>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</si>
  <si>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</si>
  <si>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</si>
  <si>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</si>
  <si>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</si>
  <si>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</si>
  <si>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</si>
  <si>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</si>
  <si>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</si>
  <si>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</si>
  <si>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</si>
  <si>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</si>
  <si>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</si>
  <si>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</si>
  <si>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</si>
  <si>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</si>
  <si>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</si>
  <si>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</si>
  <si>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</si>
  <si>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</si>
  <si>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</si>
  <si>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</si>
  <si>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</si>
  <si>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</si>
  <si>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</si>
  <si>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</si>
  <si>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</si>
  <si>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</si>
  <si>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</si>
  <si>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</si>
  <si>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</si>
  <si>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</si>
  <si>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</si>
  <si>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</si>
  <si>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</si>
  <si>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</si>
  <si>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</si>
  <si>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</si>
  <si>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</si>
  <si>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</si>
  <si>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</si>
  <si>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</si>
  <si>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</si>
  <si>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</si>
  <si>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</si>
  <si>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</si>
  <si>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</si>
  <si>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</si>
  <si>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</si>
  <si>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</si>
  <si>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</si>
  <si>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</si>
  <si>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</si>
  <si>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</si>
  <si>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</si>
  <si>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</si>
  <si>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</si>
  <si>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</si>
  <si>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</si>
  <si>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</si>
  <si>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</si>
  <si>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</si>
  <si>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</si>
  <si>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</si>
  <si>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</si>
  <si>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</si>
  <si>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</si>
  <si>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</si>
  <si>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</si>
  <si>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</si>
  <si>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</si>
  <si>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</si>
  <si>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</si>
  <si>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</si>
  <si>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</si>
  <si>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</si>
  <si>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</si>
  <si>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</si>
  <si>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</si>
  <si>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</si>
  <si>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</si>
  <si>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</si>
  <si>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</si>
  <si>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</si>
  <si>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</si>
  <si>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</si>
  <si>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</si>
  <si>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</si>
  <si>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</si>
  <si>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</si>
  <si>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</si>
  <si>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</si>
  <si>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</si>
  <si>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</si>
  <si>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</si>
  <si>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</si>
  <si>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</si>
  <si>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</si>
  <si>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</si>
  <si>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</si>
  <si>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</si>
  <si>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</si>
  <si>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</si>
  <si>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</si>
  <si>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</si>
  <si>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</si>
  <si>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</si>
  <si>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</si>
  <si>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</si>
  <si>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</si>
  <si>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</si>
  <si>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</si>
  <si>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</si>
  <si>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</si>
  <si>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</si>
  <si>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</si>
  <si>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</si>
  <si>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</si>
  <si>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</si>
  <si>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</si>
  <si>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</si>
  <si>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</si>
  <si>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</si>
  <si>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</si>
  <si>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</si>
  <si>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</si>
  <si>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</si>
  <si>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</si>
  <si>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</si>
  <si>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</si>
  <si>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</si>
  <si>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</si>
  <si>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</si>
  <si>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</si>
  <si>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</si>
  <si>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</si>
  <si>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</si>
  <si>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</si>
  <si>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</si>
  <si>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</si>
  <si>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</si>
  <si>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</si>
  <si>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</si>
  <si>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</si>
  <si>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</si>
  <si>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</si>
  <si>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</si>
  <si>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</si>
  <si>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</si>
  <si>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</si>
  <si>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</si>
  <si>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</si>
  <si>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</si>
  <si>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</si>
  <si>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</si>
  <si>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</si>
  <si>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</si>
  <si>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</si>
  <si>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</si>
  <si>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</si>
  <si>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</si>
  <si>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</si>
  <si>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</si>
  <si>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</si>
  <si>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</si>
  <si>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</si>
  <si>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</si>
  <si>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</si>
  <si>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</si>
  <si>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</si>
  <si>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</si>
  <si>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</si>
  <si>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</si>
  <si>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</si>
  <si>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</si>
  <si>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</si>
  <si>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</si>
  <si>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</si>
  <si>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</si>
  <si>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</si>
  <si>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</si>
  <si>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</si>
  <si>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</si>
  <si>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</si>
  <si>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</si>
  <si>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</si>
  <si>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</si>
  <si>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</si>
  <si>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</si>
  <si>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</si>
  <si>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</si>
  <si>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</si>
  <si>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</si>
  <si>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</si>
  <si>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</si>
  <si>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</si>
  <si>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</si>
  <si>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</si>
  <si>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</si>
  <si>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</si>
  <si>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</si>
  <si>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</si>
  <si>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</si>
  <si>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</si>
  <si>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</si>
  <si>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</si>
  <si>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</si>
  <si>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</si>
  <si>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</si>
  <si>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</si>
  <si>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</si>
  <si>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</si>
  <si>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</si>
  <si>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</si>
  <si>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</si>
  <si>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</si>
  <si>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</si>
  <si>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</si>
  <si>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</si>
  <si>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</si>
  <si>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</si>
  <si>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</si>
  <si>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</si>
  <si>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</si>
  <si>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</si>
  <si>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</si>
  <si>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</si>
  <si>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</si>
  <si>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</si>
  <si>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</si>
  <si>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</si>
  <si>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</si>
  <si>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</si>
  <si>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</si>
  <si>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</si>
  <si>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</si>
  <si>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</si>
  <si>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</si>
  <si>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</si>
  <si>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</si>
  <si>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</si>
  <si>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</si>
  <si>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</si>
  <si>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</si>
  <si>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</si>
  <si>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</si>
  <si>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</si>
  <si>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</si>
  <si>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</si>
  <si>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</si>
  <si>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</si>
  <si>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</si>
  <si>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</si>
  <si>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</si>
  <si>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</si>
  <si>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</si>
  <si>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</si>
  <si>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</si>
  <si>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</si>
  <si>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</si>
  <si>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</si>
  <si>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</si>
  <si>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</si>
  <si>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</si>
  <si>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</si>
  <si>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</si>
  <si>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</si>
  <si>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</si>
  <si>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</si>
  <si>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</si>
  <si>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</si>
  <si>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</si>
  <si>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</si>
  <si>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</si>
  <si>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</si>
  <si>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</si>
  <si>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</si>
  <si>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</si>
  <si>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</si>
  <si>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</si>
  <si>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</si>
  <si>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</si>
  <si>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</si>
  <si>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</si>
  <si>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</si>
  <si>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</si>
  <si>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</si>
  <si>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</si>
  <si>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</si>
  <si>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</si>
  <si>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</si>
  <si>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</si>
  <si>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</si>
  <si>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</si>
  <si>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</si>
  <si>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</si>
  <si>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</si>
  <si>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</si>
  <si>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</si>
  <si>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</si>
  <si>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</si>
  <si>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</si>
  <si>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</si>
  <si>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</si>
  <si>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</si>
  <si>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</si>
  <si>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</si>
  <si>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</si>
  <si>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</si>
  <si>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</si>
  <si>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</si>
  <si>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</si>
  <si>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</si>
  <si>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</si>
  <si>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</si>
  <si>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</si>
  <si>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</si>
  <si>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</si>
  <si>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</si>
  <si>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</si>
  <si>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</si>
  <si>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</si>
  <si>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</si>
  <si>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</si>
  <si>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</si>
  <si>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</si>
  <si>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</si>
  <si>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</si>
  <si>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</si>
  <si>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</si>
  <si>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</si>
  <si>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</si>
  <si>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</si>
  <si>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</si>
  <si>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</si>
  <si>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</si>
  <si>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</si>
  <si>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</si>
  <si>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</si>
  <si>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</si>
  <si>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</si>
  <si>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</si>
  <si>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</si>
  <si>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</si>
  <si>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</si>
  <si>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</si>
  <si>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</si>
  <si>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</si>
  <si>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</si>
  <si>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</si>
  <si>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</si>
  <si>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</si>
  <si>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</si>
  <si>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</si>
  <si>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</si>
  <si>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</si>
  <si>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</si>
  <si>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</si>
  <si>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</si>
  <si>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</si>
  <si>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</si>
  <si>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</si>
  <si>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</si>
  <si>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</si>
  <si>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</si>
  <si>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</si>
  <si>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</si>
  <si>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</si>
  <si>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</si>
  <si>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</si>
  <si>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</si>
  <si>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</si>
  <si>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</si>
  <si>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</si>
  <si>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</si>
  <si>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</si>
  <si>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</si>
  <si>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</si>
  <si>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</si>
  <si>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</si>
  <si>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</si>
  <si>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</si>
  <si>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</si>
  <si>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</si>
  <si>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</si>
  <si>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</si>
  <si>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</si>
  <si>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</si>
  <si>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</si>
  <si>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</si>
  <si>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</si>
  <si>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</si>
  <si>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</si>
  <si>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</si>
  <si>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</si>
  <si>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</si>
  <si>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</si>
  <si>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</si>
  <si>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</si>
  <si>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</si>
  <si>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</si>
  <si>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</si>
  <si>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</si>
  <si>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</si>
  <si>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</si>
  <si>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</si>
  <si>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</si>
  <si>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</si>
  <si>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</si>
  <si>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</si>
  <si>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</si>
  <si>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</si>
  <si>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</si>
  <si>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</si>
  <si>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</si>
  <si>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</si>
  <si>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</si>
  <si>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</si>
  <si>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</si>
  <si>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</si>
  <si>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</si>
  <si>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</si>
  <si>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</si>
  <si>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</si>
  <si>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</si>
  <si>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</si>
  <si>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</si>
  <si>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</si>
  <si>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</si>
  <si>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</si>
  <si>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</si>
  <si>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</si>
  <si>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</si>
  <si>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</si>
  <si>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</si>
  <si>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</si>
  <si>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</si>
  <si>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</si>
  <si>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</si>
  <si>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</si>
  <si>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</si>
  <si>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</si>
  <si>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</si>
  <si>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</si>
  <si>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</si>
  <si>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</si>
  <si>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</si>
  <si>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</si>
  <si>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</si>
  <si>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</si>
  <si>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</si>
  <si>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</si>
  <si>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</si>
  <si>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</si>
  <si>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</si>
  <si>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</si>
  <si>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</si>
  <si>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</si>
  <si>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</si>
  <si>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</si>
  <si>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</si>
  <si>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</si>
  <si>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</si>
  <si>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</si>
  <si>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</si>
  <si>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</si>
  <si>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</si>
  <si>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</si>
  <si>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</si>
  <si>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</si>
  <si>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</si>
  <si>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</si>
  <si>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</si>
  <si>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</si>
  <si>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</si>
  <si>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</si>
  <si>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</si>
  <si>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</si>
  <si>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</si>
  <si>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</si>
  <si>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</si>
  <si>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</si>
  <si>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</si>
  <si>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</si>
  <si>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</si>
  <si>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</si>
  <si>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</si>
  <si>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</si>
  <si>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</si>
  <si>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</si>
  <si>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</si>
  <si>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</si>
  <si>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</si>
  <si>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</si>
  <si>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</si>
  <si>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</si>
  <si>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</si>
  <si>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</si>
  <si>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</si>
  <si>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</si>
  <si>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</si>
  <si>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</si>
  <si>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</si>
  <si>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</si>
  <si>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</si>
  <si>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</si>
  <si>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</si>
  <si>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</si>
  <si>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</si>
  <si>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</si>
  <si>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</si>
  <si>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</si>
  <si>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</si>
  <si>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</si>
  <si>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</si>
  <si>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</si>
  <si>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</si>
  <si>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</si>
  <si>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</si>
  <si>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</si>
  <si>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</si>
  <si>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</si>
  <si>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</si>
  <si>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</si>
  <si>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</si>
  <si>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</si>
  <si>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</si>
  <si>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</si>
  <si>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</si>
  <si>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</si>
  <si>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</si>
  <si>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</si>
  <si>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</si>
  <si>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</si>
  <si>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</si>
  <si>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</si>
  <si>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</si>
  <si>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</si>
  <si>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</si>
  <si>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</si>
  <si>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</si>
  <si>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</si>
  <si>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</si>
  <si>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</si>
  <si>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</si>
  <si>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</si>
  <si>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</si>
  <si>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</si>
  <si>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</si>
  <si>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</si>
  <si>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</si>
  <si>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</si>
  <si>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</si>
  <si>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</si>
  <si>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</si>
  <si>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</si>
  <si>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</si>
  <si>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</si>
  <si>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</si>
  <si>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</si>
  <si>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</si>
  <si>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</si>
  <si>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</si>
  <si>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</si>
  <si>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</si>
  <si>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</si>
  <si>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</si>
  <si>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</si>
  <si>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</si>
  <si>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</si>
  <si>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</si>
  <si>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</si>
  <si>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</si>
  <si>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</si>
  <si>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</si>
  <si>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</si>
  <si>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</si>
  <si>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</si>
  <si>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</si>
  <si>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</si>
  <si>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</si>
  <si>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</si>
  <si>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</si>
  <si>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</si>
  <si>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</si>
  <si>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</si>
  <si>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</si>
  <si>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</si>
  <si>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</si>
  <si>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</si>
  <si>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</si>
  <si>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</si>
  <si>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</si>
  <si>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</si>
  <si>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</si>
  <si>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</si>
  <si>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</si>
  <si>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</si>
  <si>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</si>
  <si>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</si>
  <si>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</si>
  <si>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</si>
  <si>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</si>
  <si>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</si>
  <si>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</si>
  <si>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</si>
  <si>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</si>
  <si>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</si>
  <si>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</si>
  <si>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</si>
  <si>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</si>
  <si>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</si>
  <si>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</si>
  <si>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</si>
  <si>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</si>
  <si>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</si>
  <si>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</si>
  <si>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</si>
  <si>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</si>
  <si>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</si>
  <si>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</si>
  <si>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</si>
  <si>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</si>
  <si>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</si>
  <si>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</si>
  <si>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</si>
  <si>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</si>
  <si>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</si>
  <si>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</si>
  <si>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</si>
  <si>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</si>
  <si>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</si>
  <si>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</si>
  <si>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</si>
  <si>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</si>
  <si>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</si>
  <si>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</si>
  <si>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</si>
  <si>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</si>
  <si>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</si>
  <si>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</si>
  <si>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</si>
  <si>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</si>
  <si>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</si>
  <si>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</si>
  <si>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</si>
  <si>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</si>
  <si>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</si>
  <si>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</si>
  <si>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</si>
  <si>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</si>
  <si>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</si>
  <si>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</si>
  <si>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</si>
  <si>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</si>
  <si>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</si>
  <si>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</si>
  <si>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</si>
  <si>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</si>
  <si>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</si>
  <si>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</si>
  <si>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</si>
  <si>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</si>
  <si>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</si>
  <si>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</si>
  <si>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</si>
  <si>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</si>
  <si>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</si>
  <si>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</si>
  <si>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</si>
  <si>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</si>
  <si>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</si>
  <si>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</si>
  <si>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</si>
  <si>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</si>
  <si>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</si>
  <si>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</si>
  <si>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</si>
  <si>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</si>
  <si>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</si>
  <si>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</si>
  <si>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</si>
  <si>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</si>
  <si>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</si>
  <si>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</si>
  <si>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</si>
  <si>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</si>
  <si>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</si>
  <si>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</si>
  <si>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</si>
  <si>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</si>
  <si>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</si>
  <si>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</si>
  <si>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</si>
  <si>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</si>
  <si>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</si>
  <si>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</si>
  <si>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</si>
  <si>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</si>
  <si>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</si>
  <si>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</si>
  <si>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</si>
  <si>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</si>
  <si>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</si>
  <si>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</si>
  <si>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</si>
  <si>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</si>
  <si>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</si>
  <si>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</si>
  <si>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</si>
  <si>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</si>
  <si>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</si>
  <si>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</si>
  <si>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</si>
  <si>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</si>
  <si>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</si>
  <si>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</si>
  <si>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</si>
  <si>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</si>
  <si>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</si>
  <si>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</si>
  <si>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</si>
  <si>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</si>
  <si>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</si>
  <si>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</si>
  <si>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</si>
  <si>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</si>
  <si>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</si>
  <si>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</si>
  <si>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</si>
  <si>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</si>
  <si>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</si>
  <si>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</si>
  <si>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</si>
  <si>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</si>
  <si>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</si>
  <si>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</si>
  <si>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</si>
  <si>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</si>
  <si>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</si>
  <si>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</si>
  <si>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</si>
  <si>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</si>
  <si>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</si>
  <si>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</si>
  <si>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</si>
  <si>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</si>
  <si>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</si>
  <si>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</si>
  <si>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</si>
  <si>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</si>
  <si>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</si>
  <si>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</si>
  <si>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</si>
  <si>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</si>
  <si>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</si>
  <si>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</si>
  <si>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</si>
  <si>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</si>
  <si>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</si>
  <si>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</si>
  <si>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</si>
  <si>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</si>
  <si>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</si>
  <si>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</si>
  <si>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</si>
  <si>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</si>
  <si>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</si>
  <si>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</si>
  <si>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</si>
  <si>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</si>
  <si>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</si>
  <si>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</si>
  <si>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</si>
  <si>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</si>
  <si>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</si>
  <si>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</si>
  <si>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</si>
  <si>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</si>
  <si>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</si>
  <si>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</si>
  <si>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</si>
  <si>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</si>
  <si>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</si>
  <si>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</si>
  <si>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</si>
  <si>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</si>
  <si>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</si>
  <si>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</si>
  <si>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</si>
  <si>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</si>
  <si>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</si>
  <si>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</si>
  <si>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</si>
  <si>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</si>
  <si>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</si>
  <si>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</si>
  <si>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</si>
  <si>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</si>
  <si>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</si>
  <si>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</si>
  <si>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</si>
  <si>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</si>
  <si>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</si>
  <si>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</si>
  <si>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</si>
  <si>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</si>
  <si>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</si>
  <si>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</si>
  <si>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</si>
  <si>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</si>
  <si>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</si>
  <si>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</si>
  <si>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</si>
  <si>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</si>
  <si>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</si>
  <si>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</si>
  <si>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</si>
  <si>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</si>
  <si>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</si>
  <si>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</si>
  <si>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</si>
  <si>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</si>
  <si>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</si>
  <si>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</si>
  <si>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</si>
  <si>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</si>
  <si>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</si>
  <si>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</si>
  <si>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</si>
  <si>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</si>
  <si>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</si>
  <si>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</si>
  <si>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</si>
  <si>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</si>
  <si>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</si>
  <si>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</si>
  <si>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</si>
  <si>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</si>
  <si>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</si>
  <si>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</si>
  <si>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</si>
  <si>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</si>
  <si>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</si>
  <si>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</si>
  <si>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</si>
  <si>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</si>
  <si>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</si>
  <si>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</si>
  <si>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</si>
  <si>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</si>
  <si>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</si>
  <si>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</si>
  <si>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</si>
  <si>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</si>
  <si>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</si>
  <si>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</si>
  <si>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</si>
  <si>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</si>
  <si>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</si>
  <si>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</si>
  <si>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</si>
  <si>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</si>
  <si>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</si>
  <si>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</si>
  <si>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</si>
  <si>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</si>
  <si>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</si>
  <si>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</si>
  <si>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</si>
  <si>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</si>
  <si>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</si>
  <si>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</si>
  <si>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</si>
  <si>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</si>
  <si>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</si>
  <si>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</si>
  <si>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</si>
  <si>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</si>
  <si>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</si>
  <si>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</si>
  <si>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</si>
  <si>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</si>
  <si>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</si>
  <si>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</si>
  <si>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</si>
  <si>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</si>
  <si>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</si>
  <si>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</si>
  <si>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</si>
  <si>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</si>
  <si>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</si>
  <si>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</si>
  <si>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</si>
  <si>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</si>
  <si>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</si>
  <si>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</si>
  <si>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</si>
  <si>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</si>
  <si>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</si>
  <si>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</si>
  <si>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</si>
  <si>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</si>
  <si>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</si>
  <si>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</si>
  <si>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</si>
  <si>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</si>
  <si>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</si>
  <si>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</si>
  <si>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</si>
  <si>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</si>
  <si>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</si>
  <si>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</si>
  <si>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</si>
  <si>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</si>
  <si>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</si>
  <si>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</si>
  <si>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</si>
  <si>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</si>
  <si>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</si>
  <si>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</si>
  <si>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</si>
  <si>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</si>
  <si>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</si>
  <si>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</si>
  <si>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</si>
  <si>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</si>
  <si>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</si>
  <si>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</si>
  <si>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</si>
  <si>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</si>
  <si>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</si>
  <si>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</si>
  <si>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</si>
  <si>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</si>
  <si>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</si>
  <si>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</si>
  <si>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</si>
  <si>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</si>
  <si>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</si>
  <si>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</si>
  <si>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</si>
  <si>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</si>
  <si>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</si>
  <si>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</si>
  <si>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</si>
  <si>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</si>
  <si>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</si>
  <si>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</si>
  <si>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</si>
  <si>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</si>
  <si>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</si>
  <si>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</si>
  <si>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</si>
  <si>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</si>
  <si>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</si>
  <si>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</si>
  <si>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</si>
  <si>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</si>
  <si>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</si>
  <si>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</si>
  <si>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</si>
  <si>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</si>
  <si>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</si>
  <si>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</si>
  <si>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</si>
  <si>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</si>
  <si>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</si>
  <si>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</si>
  <si>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</si>
  <si>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</si>
  <si>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</si>
  <si>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</si>
  <si>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</si>
  <si>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</si>
  <si>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</si>
  <si>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</si>
  <si>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</si>
  <si>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</si>
  <si>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</si>
  <si>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</si>
  <si>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</si>
  <si>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</si>
  <si>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</si>
  <si>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</si>
  <si>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</si>
  <si>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</si>
  <si>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</si>
  <si>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</si>
  <si>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</si>
  <si>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</si>
  <si>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</si>
  <si>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</si>
  <si>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</si>
  <si>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</si>
  <si>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</si>
  <si>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</si>
  <si>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</si>
  <si>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</si>
  <si>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</si>
  <si>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</si>
  <si>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</si>
  <si>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</si>
  <si>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</si>
  <si>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</si>
  <si>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</si>
  <si>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</si>
  <si>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</si>
  <si>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</si>
  <si>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</si>
  <si>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</si>
  <si>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</si>
  <si>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</si>
  <si>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</si>
  <si>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</si>
  <si>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</si>
  <si>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</si>
  <si>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</si>
  <si>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</si>
  <si>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</si>
  <si>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</si>
  <si>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</si>
  <si>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</si>
  <si>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</si>
  <si>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</si>
  <si>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</si>
  <si>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</si>
  <si>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</si>
  <si>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</si>
  <si>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</si>
  <si>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</si>
  <si>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</si>
  <si>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</si>
  <si>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</si>
  <si>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</si>
  <si>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</si>
  <si>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</si>
  <si>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</si>
  <si>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</si>
  <si>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</si>
  <si>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</si>
  <si>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</si>
  <si>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</si>
  <si>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</si>
  <si>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</si>
  <si>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</si>
  <si>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</si>
  <si>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</si>
  <si>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</si>
  <si>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</si>
  <si>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</si>
  <si>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</si>
  <si>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</si>
  <si>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</si>
  <si>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</si>
  <si>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</si>
  <si>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</si>
  <si>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</si>
  <si>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</si>
  <si>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</si>
  <si>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</si>
  <si>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</si>
  <si>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</si>
  <si>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</si>
  <si>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</si>
  <si>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</si>
  <si>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</si>
  <si>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</si>
  <si>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</si>
  <si>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</si>
  <si>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</si>
  <si>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</si>
  <si>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</si>
  <si>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</si>
  <si>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</si>
  <si>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</si>
  <si>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</si>
  <si>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</si>
  <si>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</si>
  <si>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</si>
  <si>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</si>
  <si>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</si>
  <si>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</si>
  <si>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</si>
  <si>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</si>
  <si>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</si>
  <si>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</si>
  <si>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</si>
  <si>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</si>
  <si>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</si>
  <si>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</si>
  <si>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</si>
  <si>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</si>
  <si>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</si>
  <si>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</si>
  <si>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</si>
  <si>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</si>
  <si>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</si>
  <si>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</si>
  <si>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</si>
  <si>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</si>
  <si>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</si>
  <si>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</si>
  <si>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</si>
  <si>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</si>
  <si>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</si>
  <si>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</si>
  <si>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</si>
  <si>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</si>
  <si>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</si>
  <si>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</si>
  <si>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</si>
  <si>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</si>
  <si>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</si>
  <si>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</si>
  <si>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</si>
  <si>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</si>
  <si>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</si>
  <si>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</si>
  <si>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</si>
  <si>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</si>
  <si>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</si>
  <si>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</si>
  <si>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</si>
  <si>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</si>
  <si>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</si>
  <si>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</si>
  <si>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</si>
  <si>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</si>
  <si>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</si>
  <si>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</si>
  <si>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</si>
  <si>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</si>
  <si>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</si>
  <si>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</si>
  <si>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</si>
  <si>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</si>
  <si>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</si>
  <si>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</si>
  <si>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</si>
  <si>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</si>
  <si>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</si>
  <si>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</si>
  <si>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</si>
  <si>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</si>
  <si>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</si>
  <si>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</si>
  <si>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</si>
  <si>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</si>
  <si>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</si>
  <si>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</si>
  <si>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</si>
  <si>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</si>
  <si>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</si>
  <si>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</si>
  <si>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</si>
  <si>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</si>
  <si>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</si>
  <si>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</si>
  <si>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</si>
  <si>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</si>
  <si>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</si>
  <si>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</si>
  <si>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</si>
  <si>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</si>
  <si>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</si>
  <si>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</si>
  <si>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</si>
  <si>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</si>
  <si>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</si>
  <si>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</si>
  <si>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</si>
  <si>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</si>
  <si>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</si>
  <si>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</si>
  <si>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</si>
  <si>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</si>
  <si>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</si>
  <si>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</si>
  <si>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</si>
  <si>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</si>
  <si>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</si>
  <si>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</si>
  <si>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</si>
  <si>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</si>
  <si>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</si>
  <si>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</si>
  <si>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</si>
  <si>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</si>
  <si>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</si>
  <si>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</si>
  <si>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</si>
  <si>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</si>
  <si>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</si>
  <si>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</si>
  <si>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</si>
  <si>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</si>
  <si>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</si>
  <si>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</si>
  <si>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</si>
  <si>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</si>
  <si>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</si>
  <si>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</si>
  <si>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</si>
  <si>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</si>
  <si>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</si>
  <si>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</si>
  <si>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</si>
  <si>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</si>
  <si>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</si>
  <si>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</si>
  <si>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</si>
  <si>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</si>
  <si>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</si>
  <si>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</si>
  <si>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</si>
  <si>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</si>
  <si>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</si>
  <si>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</si>
  <si>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</si>
  <si>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</si>
  <si>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</si>
  <si>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</si>
  <si>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</si>
  <si>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</si>
  <si>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</si>
  <si>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</si>
  <si>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</si>
  <si>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</si>
  <si>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</si>
  <si>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</si>
  <si>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</si>
  <si>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</si>
  <si>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</si>
  <si>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</si>
  <si>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</si>
  <si>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</si>
  <si>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</si>
  <si>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</si>
  <si>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</si>
  <si>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</si>
  <si>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</si>
  <si>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</si>
  <si>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</si>
  <si>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</si>
  <si>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</si>
  <si>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</si>
  <si>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</si>
  <si>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</si>
  <si>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</si>
  <si>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</si>
  <si>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</si>
  <si>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</si>
  <si>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</si>
  <si>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</si>
  <si>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</si>
  <si>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</si>
  <si>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</si>
  <si>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</si>
  <si>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</si>
  <si>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</si>
  <si>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</si>
  <si>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</si>
  <si>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</si>
  <si>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</si>
  <si>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</si>
  <si>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</si>
  <si>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</si>
  <si>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</si>
  <si>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</si>
  <si>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</si>
  <si>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</si>
  <si>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</si>
  <si>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</si>
  <si>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</si>
  <si>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</si>
  <si>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</si>
  <si>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</si>
  <si>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</si>
  <si>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</si>
  <si>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</si>
  <si>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</si>
  <si>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</si>
  <si>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</si>
  <si>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</si>
  <si>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</si>
  <si>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</si>
  <si>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</si>
  <si>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</si>
  <si>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</si>
  <si>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</si>
  <si>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</si>
  <si>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</si>
  <si>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</si>
  <si>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</si>
  <si>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</si>
  <si>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</si>
  <si>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</si>
  <si>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</si>
  <si>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</si>
  <si>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</si>
  <si>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</si>
  <si>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</si>
  <si>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</si>
  <si>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</si>
  <si>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</si>
  <si>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</si>
  <si>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</si>
  <si>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</si>
  <si>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</si>
  <si>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</si>
  <si>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</si>
  <si>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</si>
  <si>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</si>
  <si>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</si>
  <si>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</si>
  <si>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</si>
  <si>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</si>
  <si>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</si>
  <si>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</si>
  <si>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</si>
  <si>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</si>
  <si>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</si>
  <si>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</si>
  <si>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</si>
  <si>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</si>
  <si>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</si>
  <si>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</si>
  <si>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</si>
  <si>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</si>
  <si>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</si>
  <si>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</si>
  <si>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</si>
  <si>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</si>
  <si>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</si>
  <si>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</si>
  <si>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</si>
  <si>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</si>
  <si>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</si>
  <si>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</si>
  <si>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</si>
  <si>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</si>
  <si>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</si>
  <si>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</si>
  <si>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</si>
  <si>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</si>
  <si>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</si>
  <si>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</si>
  <si>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</si>
  <si>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</si>
  <si>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</si>
  <si>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</si>
  <si>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</si>
  <si>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</si>
  <si>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</si>
  <si>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</si>
  <si>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</si>
  <si>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</si>
  <si>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</si>
  <si>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</si>
  <si>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</si>
  <si>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</si>
  <si>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</si>
  <si>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</si>
  <si>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</si>
  <si>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</si>
  <si>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</si>
  <si>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</si>
  <si>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</si>
  <si>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</si>
  <si>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</si>
  <si>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</si>
  <si>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</si>
  <si>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</si>
  <si>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</si>
  <si>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</si>
  <si>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</si>
  <si>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</si>
  <si>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</si>
  <si>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</si>
  <si>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</si>
  <si>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</si>
  <si>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</si>
  <si>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</si>
  <si>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</si>
  <si>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</si>
  <si>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</si>
  <si>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</si>
  <si>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</si>
  <si>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</si>
  <si>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</si>
  <si>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</si>
  <si>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</si>
  <si>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</si>
  <si>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</si>
  <si>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</si>
  <si>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</si>
  <si>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</si>
  <si>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</si>
  <si>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</si>
  <si>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</si>
  <si>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</si>
  <si>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</si>
  <si>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</si>
  <si>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</si>
  <si>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</si>
  <si>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</si>
  <si>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</si>
  <si>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</si>
  <si>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</si>
  <si>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</si>
  <si>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</si>
  <si>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</si>
  <si>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</si>
  <si>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</si>
  <si>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</si>
  <si>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</si>
  <si>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</si>
  <si>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</si>
  <si>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</si>
  <si>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</si>
  <si>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</si>
  <si>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</si>
  <si>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</si>
  <si>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</si>
  <si>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</si>
  <si>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</si>
  <si>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</si>
  <si>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</si>
  <si>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</si>
  <si>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</si>
  <si>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</si>
  <si>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</si>
  <si>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</si>
  <si>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</si>
  <si>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</si>
  <si>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</si>
  <si>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</si>
  <si>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</si>
  <si>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</si>
  <si>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</si>
  <si>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</si>
  <si>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</si>
  <si>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</si>
  <si>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</si>
  <si>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</si>
  <si>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</si>
  <si>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</si>
  <si>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</si>
  <si>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</si>
  <si>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</si>
  <si>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</si>
  <si>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</si>
  <si>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</si>
  <si>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</si>
  <si>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</si>
  <si>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</si>
  <si>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</si>
  <si>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</si>
  <si>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</si>
  <si>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</si>
  <si>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</si>
  <si>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</si>
  <si>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</si>
  <si>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</si>
  <si>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</si>
  <si>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</si>
  <si>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</si>
  <si>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</si>
  <si>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</si>
  <si>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</si>
  <si>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</si>
  <si>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</si>
  <si>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</si>
  <si>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</si>
  <si>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</si>
  <si>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</si>
  <si>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</si>
  <si>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</si>
  <si>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</si>
  <si>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</si>
  <si>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</si>
  <si>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</si>
  <si>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</si>
  <si>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</si>
  <si>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</si>
  <si>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</si>
  <si>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</si>
  <si>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</si>
  <si>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</si>
  <si>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</si>
  <si>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</si>
  <si>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</si>
  <si>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</si>
  <si>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</si>
  <si>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</si>
  <si>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</si>
  <si>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</si>
  <si>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</si>
  <si>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</si>
  <si>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</si>
  <si>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</si>
  <si>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</si>
  <si>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</si>
  <si>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</si>
  <si>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</si>
  <si>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</si>
  <si>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</si>
  <si>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</si>
  <si>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</si>
  <si>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</si>
  <si>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</si>
  <si>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</si>
  <si>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</si>
  <si>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</si>
  <si>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</si>
  <si>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</si>
  <si>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</si>
  <si>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</si>
  <si>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</si>
  <si>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</si>
  <si>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</si>
  <si>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</si>
  <si>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</si>
  <si>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</si>
  <si>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</si>
  <si>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</si>
  <si>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</si>
  <si>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</si>
  <si>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</si>
  <si>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</si>
  <si>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</si>
  <si>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</si>
  <si>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</si>
  <si>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</si>
  <si>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</si>
  <si>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</si>
  <si>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</si>
  <si>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</si>
  <si>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</si>
  <si>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</si>
  <si>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</si>
  <si>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</si>
  <si>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</si>
  <si>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</si>
  <si>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</si>
  <si>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</si>
  <si>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</si>
  <si>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</si>
  <si>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</si>
  <si>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</si>
  <si>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</si>
  <si>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</si>
  <si>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</si>
  <si>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</si>
  <si>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</si>
  <si>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</si>
  <si>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</si>
  <si>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</si>
  <si>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</si>
  <si>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</si>
  <si>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</si>
  <si>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</si>
  <si>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</si>
  <si>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</si>
  <si>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</si>
  <si>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</si>
  <si>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</si>
  <si>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</si>
  <si>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</si>
  <si>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</si>
  <si>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</si>
  <si>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</si>
  <si>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</si>
  <si>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</si>
  <si>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</si>
  <si>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</si>
  <si>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</si>
  <si>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</si>
  <si>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</si>
  <si>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</si>
  <si>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</si>
  <si>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</si>
  <si>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</si>
  <si>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</si>
  <si>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</si>
  <si>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</si>
  <si>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</si>
  <si>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</si>
  <si>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</si>
  <si>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</si>
  <si>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</si>
  <si>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</si>
  <si>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</si>
  <si>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</si>
  <si>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</si>
  <si>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</si>
  <si>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</si>
  <si>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</si>
  <si>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</si>
  <si>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</si>
  <si>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</si>
  <si>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</si>
  <si>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</si>
  <si>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</si>
  <si>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</si>
  <si>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</si>
  <si>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</si>
  <si>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</si>
  <si>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</si>
  <si>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</si>
  <si>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</si>
  <si>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</si>
  <si>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</si>
  <si>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</si>
  <si>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</si>
  <si>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</si>
  <si>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</si>
  <si>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</si>
  <si>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</si>
  <si>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</si>
  <si>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</si>
  <si>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</si>
  <si>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</si>
  <si>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</si>
  <si>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</si>
  <si>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</si>
  <si>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</si>
  <si>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</si>
  <si>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</si>
  <si>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</si>
  <si>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</si>
  <si>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</si>
  <si>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</si>
  <si>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</si>
  <si>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</si>
  <si>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</si>
  <si>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</si>
  <si>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</si>
  <si>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</si>
  <si>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</si>
  <si>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</si>
  <si>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</si>
  <si>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</si>
  <si>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</si>
  <si>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</si>
  <si>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</si>
  <si>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</si>
  <si>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</si>
  <si>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</si>
  <si>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</si>
  <si>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</si>
  <si>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</si>
  <si>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</si>
  <si>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</si>
  <si>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</si>
  <si>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</si>
  <si>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</si>
  <si>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</si>
  <si>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</si>
  <si>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</si>
  <si>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</si>
  <si>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</si>
  <si>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</si>
  <si>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</si>
  <si>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</si>
  <si>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</si>
  <si>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</si>
  <si>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</si>
  <si>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</si>
  <si>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</si>
  <si>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</si>
  <si>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</si>
  <si>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</si>
  <si>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</si>
  <si>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</si>
  <si>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</si>
  <si>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</si>
  <si>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</si>
  <si>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</si>
  <si>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</si>
  <si>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</si>
  <si>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</si>
  <si>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</si>
  <si>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</si>
  <si>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</si>
  <si>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</si>
  <si>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</si>
  <si>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</si>
  <si>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</si>
  <si>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</si>
  <si>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</si>
  <si>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</si>
  <si>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</si>
  <si>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</si>
  <si>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</si>
  <si>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</si>
  <si>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</si>
  <si>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</si>
  <si>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</si>
  <si>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</si>
  <si>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</si>
  <si>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</si>
  <si>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</si>
  <si>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</si>
  <si>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</si>
  <si>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</si>
  <si>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</si>
  <si>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</si>
  <si>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</si>
  <si>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</si>
  <si>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</si>
  <si>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</si>
  <si>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</si>
  <si>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</si>
  <si>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</si>
  <si>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</si>
  <si>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</si>
  <si>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</si>
  <si>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</si>
  <si>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</si>
  <si>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</si>
  <si>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</si>
  <si>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</si>
  <si>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</si>
  <si>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</si>
  <si>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</si>
  <si>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</si>
  <si>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</si>
  <si>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</si>
  <si>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</si>
  <si>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</si>
  <si>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</si>
  <si>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</si>
  <si>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</si>
  <si>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</si>
  <si>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</si>
  <si>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</si>
  <si>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</si>
  <si>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</si>
  <si>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</si>
  <si>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</si>
  <si>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</si>
  <si>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</si>
  <si>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</si>
  <si>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</si>
  <si>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</si>
  <si>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</si>
  <si>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</si>
  <si>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</si>
  <si>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</si>
  <si>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</si>
  <si>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</si>
  <si>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</si>
  <si>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</si>
  <si>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</si>
  <si>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</si>
  <si>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</si>
  <si>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</si>
  <si>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</si>
  <si>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</si>
  <si>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</si>
  <si>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</si>
  <si>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</si>
  <si>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</si>
  <si>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</si>
  <si>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</si>
  <si>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</si>
  <si>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</si>
  <si>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</si>
  <si>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</si>
  <si>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</si>
  <si>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</si>
  <si>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</si>
  <si>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</si>
  <si>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</si>
  <si>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</si>
  <si>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</si>
  <si>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</si>
  <si>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</si>
  <si>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</si>
  <si>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</si>
  <si>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</si>
  <si>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</si>
  <si>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</si>
  <si>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</si>
  <si>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</si>
  <si>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</si>
  <si>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</si>
  <si>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</si>
  <si>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</si>
  <si>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</si>
  <si>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</si>
  <si>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</si>
  <si>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</si>
  <si>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</si>
  <si>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</si>
  <si>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</si>
  <si>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</si>
  <si>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</si>
  <si>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</si>
  <si>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</si>
  <si>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</si>
  <si>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</si>
  <si>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</si>
  <si>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</si>
  <si>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</si>
  <si>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</si>
  <si>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</si>
  <si>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</si>
  <si>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</si>
  <si>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</si>
  <si>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</si>
  <si>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</si>
  <si>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</si>
  <si>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</si>
  <si>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</si>
  <si>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</si>
  <si>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</si>
  <si>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</si>
  <si>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</si>
  <si>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</si>
  <si>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</si>
  <si>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</si>
  <si>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</si>
  <si>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</si>
  <si>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</si>
  <si>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</si>
  <si>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</si>
  <si>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</si>
  <si>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</si>
  <si>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</si>
  <si>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</si>
  <si>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</si>
  <si>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</si>
  <si>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</si>
  <si>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</si>
  <si>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</si>
  <si>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</si>
  <si>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</si>
  <si>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</si>
  <si>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</si>
  <si>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</si>
  <si>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</si>
  <si>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</si>
  <si>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</si>
  <si>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</si>
  <si>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</si>
  <si>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</si>
  <si>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</si>
  <si>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</si>
  <si>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</si>
  <si>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</si>
  <si>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</si>
  <si>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</si>
  <si>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</si>
  <si>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</si>
  <si>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</si>
  <si>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</si>
  <si>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</si>
  <si>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</si>
  <si>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</si>
  <si>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</si>
  <si>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</si>
  <si>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</si>
  <si>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</si>
  <si>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</si>
  <si>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</si>
  <si>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</si>
  <si>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</si>
  <si>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</si>
  <si>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</si>
  <si>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</si>
  <si>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</si>
  <si>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</si>
  <si>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</si>
  <si>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</si>
  <si>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</si>
  <si>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</si>
  <si>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</si>
  <si>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</si>
  <si>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</si>
  <si>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</si>
  <si>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</si>
  <si>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</si>
  <si>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</si>
  <si>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</si>
  <si>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</si>
  <si>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</si>
  <si>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</si>
  <si>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</si>
  <si>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</si>
  <si>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</si>
  <si>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</si>
  <si>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</si>
  <si>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</si>
  <si>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</si>
  <si>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</si>
  <si>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</si>
  <si>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</si>
  <si>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</si>
  <si>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</si>
  <si>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</si>
  <si>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</si>
  <si>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</si>
  <si>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</si>
  <si>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</si>
  <si>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</si>
  <si>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</si>
  <si>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</si>
  <si>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</si>
  <si>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</si>
  <si>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</si>
  <si>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</si>
  <si>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</si>
  <si>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</si>
  <si>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</si>
  <si>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</si>
  <si>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</si>
  <si>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</si>
  <si>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</si>
  <si>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</si>
  <si>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</si>
  <si>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</si>
  <si>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</si>
  <si>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</si>
  <si>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</si>
  <si>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</si>
  <si>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</si>
  <si>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</si>
  <si>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</si>
  <si>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</si>
  <si>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</si>
  <si>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</si>
  <si>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</si>
  <si>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</si>
  <si>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</si>
  <si>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</si>
  <si>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</si>
  <si>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</si>
  <si>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</si>
  <si>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</si>
  <si>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</si>
  <si>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</si>
  <si>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</si>
  <si>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</si>
  <si>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</si>
  <si>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</si>
  <si>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</si>
  <si>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</si>
  <si>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</si>
  <si>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</si>
  <si>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</si>
  <si>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</si>
  <si>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</si>
  <si>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</si>
  <si>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</si>
  <si>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</si>
  <si>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</si>
  <si>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</si>
  <si>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</si>
  <si>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</si>
  <si>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</si>
  <si>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</si>
  <si>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</si>
  <si>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</si>
  <si>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</si>
  <si>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</si>
  <si>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</si>
  <si>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</si>
  <si>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</si>
  <si>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</si>
  <si>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</si>
  <si>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</si>
  <si>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</si>
  <si>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</si>
  <si>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</si>
  <si>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</si>
  <si>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</si>
  <si>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</si>
  <si>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</si>
  <si>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</si>
  <si>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</si>
  <si>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</si>
  <si>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</si>
  <si>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</si>
  <si>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</si>
  <si>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</si>
  <si>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</si>
  <si>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</si>
  <si>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</si>
  <si>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</si>
  <si>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</si>
  <si>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</si>
  <si>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</si>
  <si>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</si>
  <si>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</si>
  <si>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</si>
  <si>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</si>
  <si>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</si>
  <si>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</si>
  <si>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</si>
  <si>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</si>
  <si>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</si>
  <si>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</si>
  <si>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</si>
  <si>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</si>
  <si>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</si>
  <si>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</si>
  <si>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</si>
  <si>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</si>
  <si>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</si>
  <si>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</si>
  <si>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</si>
  <si>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</si>
  <si>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</si>
  <si>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</si>
  <si>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</si>
  <si>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</si>
  <si>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</si>
  <si>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</si>
  <si>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</si>
  <si>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</si>
  <si>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</si>
  <si>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</si>
  <si>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</si>
  <si>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</si>
  <si>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</si>
  <si>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</si>
  <si>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</si>
  <si>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</si>
  <si>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</si>
  <si>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</si>
  <si>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</si>
  <si>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</si>
  <si>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</si>
  <si>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</si>
  <si>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</si>
  <si>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</si>
  <si>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</si>
  <si>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</si>
  <si>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</si>
  <si>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</si>
  <si>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</si>
  <si>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</si>
  <si>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</si>
  <si>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</si>
  <si>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</si>
  <si>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</si>
  <si>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</si>
  <si>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</si>
  <si>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</si>
  <si>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</si>
  <si>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</si>
  <si>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</si>
  <si>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</si>
  <si>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</si>
  <si>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</si>
  <si>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</si>
  <si>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</si>
  <si>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</si>
  <si>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</si>
  <si>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</si>
  <si>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</si>
  <si>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</si>
  <si>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</si>
  <si>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</si>
  <si>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</si>
  <si>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</si>
  <si>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</si>
  <si>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</si>
  <si>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</si>
  <si>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</si>
  <si>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</si>
  <si>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</si>
  <si>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</si>
  <si>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</si>
  <si>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</si>
  <si>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</si>
  <si>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</si>
  <si>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</si>
  <si>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</si>
  <si>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</si>
  <si>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</si>
  <si>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</si>
  <si>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</si>
  <si>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</si>
  <si>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</si>
  <si>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</si>
  <si>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</si>
  <si>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</si>
  <si>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</si>
  <si>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</si>
  <si>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</si>
  <si>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</si>
  <si>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</si>
  <si>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</si>
  <si>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</si>
  <si>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</si>
  <si>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</si>
  <si>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</si>
  <si>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</si>
  <si>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</si>
  <si>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</si>
  <si>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</si>
  <si>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</si>
  <si>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</si>
  <si>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</si>
  <si>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</si>
  <si>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</si>
  <si>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</si>
  <si>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</si>
  <si>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</si>
  <si>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</si>
  <si>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</si>
  <si>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</si>
  <si>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</si>
  <si>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</si>
  <si>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</si>
  <si>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</si>
  <si>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</si>
  <si>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</si>
  <si>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</si>
  <si>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</si>
  <si>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</si>
  <si>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</si>
  <si>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</si>
  <si>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</si>
  <si>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</si>
  <si>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</si>
  <si>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</si>
  <si>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</si>
  <si>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</si>
  <si>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</si>
  <si>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</si>
  <si>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</si>
  <si>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</si>
  <si>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</si>
  <si>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</si>
  <si>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</si>
  <si>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</si>
  <si>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</si>
  <si>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</si>
  <si>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</si>
  <si>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</si>
  <si>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</si>
  <si>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</si>
  <si>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</si>
  <si>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</si>
  <si>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</si>
  <si>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</si>
  <si>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</si>
  <si>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</si>
  <si>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</si>
  <si>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</si>
  <si>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</si>
  <si>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</si>
  <si>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</si>
  <si>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</si>
  <si>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</si>
  <si>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</si>
  <si>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</si>
  <si>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</si>
  <si>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</si>
  <si>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</si>
  <si>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</si>
  <si>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</si>
  <si>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</si>
  <si>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</si>
  <si>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</si>
  <si>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</si>
  <si>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</si>
  <si>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</si>
  <si>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</si>
  <si>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</si>
  <si>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</si>
  <si>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</si>
  <si>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</si>
  <si>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</si>
  <si>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</si>
  <si>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</si>
  <si>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</si>
  <si>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</si>
  <si>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</si>
  <si>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</si>
  <si>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</si>
  <si>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</si>
  <si>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</si>
  <si>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</si>
  <si>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</si>
  <si>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</si>
  <si>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</si>
  <si>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</si>
  <si>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</si>
  <si>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</si>
  <si>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</si>
  <si>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</si>
  <si>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</si>
  <si>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</si>
  <si>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</si>
  <si>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</si>
  <si>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</si>
  <si>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</si>
  <si>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</si>
  <si>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</si>
  <si>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</si>
  <si>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</si>
  <si>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</si>
  <si>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</si>
  <si>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</si>
  <si>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</si>
  <si>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</si>
  <si>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</si>
  <si>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</si>
  <si>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</si>
  <si>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</si>
  <si>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</si>
  <si>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</si>
  <si>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</si>
  <si>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</si>
  <si>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</si>
  <si>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</si>
  <si>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</si>
  <si>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</si>
  <si>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</si>
  <si>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</si>
  <si>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</si>
  <si>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</si>
  <si>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</si>
  <si>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</si>
  <si>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</si>
  <si>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</si>
  <si>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</si>
  <si>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</si>
  <si>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</si>
  <si>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</si>
  <si>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</si>
  <si>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</si>
  <si>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</si>
  <si>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</si>
  <si>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</si>
  <si>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</si>
  <si>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</si>
  <si>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</si>
  <si>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</si>
  <si>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</si>
  <si>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</si>
  <si>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</si>
  <si>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</si>
  <si>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</si>
  <si>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</si>
  <si>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</si>
  <si>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</si>
  <si>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</si>
  <si>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</si>
  <si>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</si>
  <si>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</si>
  <si>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</si>
  <si>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</si>
  <si>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</si>
  <si>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</si>
  <si>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</si>
  <si>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</si>
  <si>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</si>
  <si>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</si>
  <si>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</si>
  <si>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</si>
  <si>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</si>
  <si>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</si>
  <si>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</si>
  <si>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</si>
  <si>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</si>
  <si>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</si>
  <si>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</si>
  <si>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</si>
  <si>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</si>
  <si>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</si>
  <si>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</si>
  <si>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</si>
  <si>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</si>
  <si>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</si>
  <si>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</si>
  <si>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</si>
  <si>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</si>
  <si>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</si>
  <si>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</si>
  <si>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</si>
  <si>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</si>
  <si>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</si>
  <si>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</si>
  <si>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</si>
  <si>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</si>
  <si>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</si>
  <si>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</si>
  <si>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</si>
  <si>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</si>
  <si>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</si>
  <si>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</si>
  <si>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</si>
  <si>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</si>
  <si>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</si>
  <si>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</si>
  <si>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</si>
  <si>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</si>
  <si>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</si>
  <si>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</si>
  <si>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</si>
  <si>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</si>
  <si>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</si>
  <si>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</si>
  <si>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</si>
  <si>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</si>
  <si>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</si>
  <si>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</si>
  <si>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</si>
  <si>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</si>
  <si>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</si>
  <si>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</si>
  <si>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</si>
  <si>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</si>
  <si>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</si>
  <si>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</si>
  <si>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</si>
  <si>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</si>
  <si>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</si>
  <si>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</si>
  <si>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</si>
  <si>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</si>
  <si>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</si>
  <si>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</si>
  <si>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</si>
  <si>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</si>
  <si>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</si>
  <si>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</si>
  <si>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</si>
  <si>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</si>
  <si>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</si>
  <si>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</si>
  <si>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</si>
  <si>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</si>
  <si>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</si>
  <si>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</si>
  <si>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</si>
  <si>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</si>
  <si>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</si>
  <si>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</si>
  <si>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</si>
  <si>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</si>
  <si>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</si>
  <si>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</si>
  <si>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</si>
  <si>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</si>
  <si>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</si>
  <si>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</si>
  <si>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</si>
  <si>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</si>
  <si>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</si>
  <si>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</si>
  <si>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</si>
  <si>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</si>
  <si>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</si>
  <si>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</si>
  <si>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</si>
  <si>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</si>
  <si>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</si>
  <si>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</si>
  <si>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</si>
  <si>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</si>
  <si>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</si>
  <si>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</si>
  <si>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</si>
  <si>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</si>
  <si>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</si>
  <si>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</si>
  <si>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</si>
  <si>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</si>
  <si>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</si>
  <si>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</si>
  <si>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</si>
  <si>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</si>
  <si>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</si>
  <si>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</si>
  <si>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</si>
  <si>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</si>
  <si>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</si>
  <si>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</si>
  <si>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</si>
  <si>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</si>
  <si>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</si>
  <si>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</si>
  <si>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</si>
  <si>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</si>
  <si>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</si>
  <si>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</si>
  <si>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</si>
  <si>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</si>
  <si>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</si>
  <si>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</si>
  <si>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</si>
  <si>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</si>
  <si>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</si>
  <si>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</si>
  <si>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</si>
  <si>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</si>
  <si>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</si>
  <si>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</si>
  <si>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</si>
  <si>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</si>
  <si>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</si>
  <si>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</si>
  <si>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</si>
  <si>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</si>
  <si>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</si>
  <si>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</si>
  <si>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</si>
  <si>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</si>
  <si>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</si>
  <si>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</si>
  <si>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</si>
  <si>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</si>
  <si>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</si>
  <si>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</si>
  <si>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</si>
  <si>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</si>
  <si>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</si>
  <si>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</si>
  <si>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</si>
  <si>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</si>
  <si>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</si>
  <si>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</si>
  <si>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</si>
  <si>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</si>
  <si>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</si>
  <si>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</si>
  <si>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</si>
  <si>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</si>
  <si>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</si>
  <si>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</si>
  <si>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</si>
  <si>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</si>
  <si>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</si>
  <si>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</si>
  <si>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</si>
  <si>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</si>
  <si>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</si>
  <si>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</si>
  <si>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</si>
  <si>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</si>
  <si>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</si>
  <si>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</si>
  <si>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</si>
  <si>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</si>
  <si>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</si>
  <si>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</si>
  <si>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</si>
  <si>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</si>
  <si>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</si>
  <si>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</si>
  <si>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</si>
  <si>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</si>
  <si>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</si>
  <si>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</si>
  <si>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</si>
  <si>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</si>
  <si>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</si>
  <si>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</si>
  <si>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</si>
  <si>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</si>
  <si>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</si>
  <si>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</si>
  <si>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</si>
  <si>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</si>
  <si>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</si>
  <si>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</si>
  <si>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</si>
  <si>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</si>
  <si>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</si>
  <si>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</si>
  <si>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</si>
  <si>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</si>
  <si>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</si>
  <si>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</si>
  <si>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</si>
  <si>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</si>
  <si>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</si>
  <si>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</si>
  <si>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</si>
  <si>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</si>
  <si>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</si>
  <si>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</si>
  <si>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</si>
  <si>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</si>
  <si>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</si>
  <si>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</si>
  <si>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</si>
  <si>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</si>
  <si>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</si>
  <si>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</si>
  <si>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</si>
  <si>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</si>
  <si>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</si>
  <si>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</si>
  <si>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</si>
  <si>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</si>
  <si>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</si>
  <si>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</si>
  <si>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</si>
  <si>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</si>
  <si>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</si>
  <si>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</si>
  <si>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</si>
  <si>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</si>
  <si>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</si>
  <si>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</si>
  <si>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</si>
  <si>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</si>
  <si>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</si>
  <si>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</si>
  <si>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</si>
  <si>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</si>
  <si>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</si>
  <si>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</si>
  <si>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</si>
  <si>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</si>
  <si>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</si>
  <si>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</si>
  <si>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</si>
  <si>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</si>
  <si>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</si>
  <si>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</si>
  <si>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</si>
  <si>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</si>
  <si>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</si>
  <si>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</si>
  <si>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</si>
  <si>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</si>
  <si>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</si>
  <si>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</si>
  <si>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</si>
  <si>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</si>
  <si>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</si>
  <si>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</si>
  <si>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</si>
  <si>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</si>
  <si>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</si>
  <si>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</si>
  <si>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</si>
  <si>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</si>
  <si>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</si>
  <si>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</si>
  <si>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</si>
  <si>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</si>
  <si>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</si>
  <si>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</si>
  <si>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</si>
  <si>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</si>
  <si>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</si>
  <si>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</si>
  <si>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</si>
  <si>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</si>
  <si>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</si>
  <si>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</si>
  <si>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</si>
  <si>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</si>
  <si>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</si>
  <si>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</si>
  <si>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</si>
  <si>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</si>
  <si>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</si>
  <si>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</si>
  <si>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</si>
  <si>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</si>
  <si>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</si>
  <si>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</si>
  <si>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</si>
  <si>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</si>
  <si>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</si>
  <si>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</si>
  <si>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</si>
  <si>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</si>
  <si>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</si>
  <si>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</si>
  <si>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</si>
  <si>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</si>
  <si>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</si>
  <si>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</si>
  <si>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</si>
  <si>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</si>
  <si>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</si>
  <si>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</si>
  <si>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</si>
  <si>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</si>
  <si>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</si>
  <si>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</si>
  <si>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</si>
  <si>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</si>
  <si>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</si>
  <si>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</si>
  <si>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</si>
  <si>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</si>
  <si>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</si>
  <si>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</si>
  <si>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</si>
  <si>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</si>
  <si>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</si>
  <si>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</si>
  <si>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</si>
  <si>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</si>
  <si>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</si>
  <si>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</si>
  <si>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</si>
  <si>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</si>
  <si>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</si>
  <si>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</si>
  <si>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</si>
  <si>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</si>
  <si>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</si>
  <si>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</si>
  <si>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</si>
  <si>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</si>
  <si>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</si>
  <si>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</si>
  <si>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</si>
  <si>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</si>
  <si>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</si>
  <si>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</si>
  <si>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</si>
  <si>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</si>
  <si>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</si>
  <si>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</si>
  <si>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</si>
  <si>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</si>
  <si>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</si>
  <si>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</si>
  <si>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</si>
  <si>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</si>
  <si>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</si>
  <si>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</si>
  <si>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</si>
  <si>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</si>
  <si>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</si>
  <si>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</si>
  <si>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</si>
  <si>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</si>
  <si>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</si>
  <si>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</si>
  <si>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</si>
  <si>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</si>
  <si>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</si>
  <si>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</si>
  <si>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</si>
  <si>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</si>
  <si>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</si>
  <si>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</si>
  <si>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</si>
  <si>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</si>
  <si>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</si>
  <si>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</si>
  <si>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</si>
  <si>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</si>
  <si>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</si>
  <si>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</si>
  <si>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</si>
  <si>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</si>
  <si>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</si>
  <si>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</si>
  <si>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</si>
  <si>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</si>
  <si>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</si>
  <si>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</si>
  <si>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</si>
  <si>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</si>
  <si>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</si>
  <si>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</si>
  <si>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</si>
  <si>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</si>
  <si>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</si>
  <si>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</si>
  <si>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</si>
  <si>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</si>
  <si>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</si>
  <si>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</si>
  <si>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</si>
  <si>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</si>
  <si>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</si>
  <si>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</si>
  <si>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</si>
  <si>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</si>
  <si>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</si>
  <si>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</si>
  <si>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</si>
  <si>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</si>
  <si>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</si>
  <si>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</si>
  <si>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</si>
  <si>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</si>
  <si>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</si>
  <si>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</si>
  <si>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</si>
  <si>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</si>
  <si>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</si>
  <si>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</si>
  <si>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</si>
  <si>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</si>
  <si>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</si>
  <si>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</si>
  <si>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</si>
  <si>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</si>
  <si>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</si>
  <si>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</si>
  <si>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</si>
  <si>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</si>
  <si>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</si>
  <si>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</si>
  <si>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</si>
  <si>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</si>
  <si>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</si>
  <si>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</si>
  <si>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</si>
  <si>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</si>
  <si>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</si>
  <si>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</si>
  <si>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</si>
  <si>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</si>
  <si>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</si>
  <si>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</si>
  <si>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</si>
  <si>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</si>
  <si>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</si>
  <si>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</si>
  <si>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</si>
  <si>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</si>
  <si>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</si>
  <si>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</si>
  <si>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</si>
  <si>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</si>
  <si>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</si>
  <si>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</si>
  <si>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</si>
  <si>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</si>
  <si>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</si>
  <si>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</si>
  <si>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</si>
  <si>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</si>
  <si>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</si>
  <si>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</si>
  <si>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</si>
  <si>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</si>
  <si>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</si>
  <si>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</si>
  <si>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</si>
  <si>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</si>
  <si>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</si>
  <si>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</si>
  <si>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</si>
  <si>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</si>
  <si>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</si>
  <si>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</si>
  <si>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</si>
  <si>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</si>
  <si>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</si>
  <si>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</si>
  <si>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</si>
  <si>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</si>
  <si>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</si>
  <si>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</si>
  <si>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</si>
  <si>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</si>
  <si>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</si>
  <si>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</si>
  <si>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</si>
  <si>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</si>
  <si>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</si>
  <si>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</si>
  <si>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</si>
  <si>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</si>
  <si>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</si>
  <si>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</si>
  <si>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</si>
  <si>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</si>
  <si>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</si>
  <si>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</si>
  <si>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</si>
  <si>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</si>
  <si>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</si>
  <si>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</si>
  <si>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</si>
  <si>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</si>
  <si>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</si>
  <si>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</si>
  <si>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</si>
  <si>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</si>
  <si>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</si>
  <si>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</si>
  <si>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</si>
  <si>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</si>
  <si>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</si>
  <si>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</si>
  <si>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</si>
  <si>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</si>
  <si>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</si>
  <si>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</si>
  <si>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</si>
  <si>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</si>
  <si>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</si>
  <si>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</si>
  <si>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</si>
  <si>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</si>
  <si>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</si>
  <si>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</si>
  <si>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</si>
  <si>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</si>
  <si>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</si>
  <si>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</si>
  <si>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</si>
  <si>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</si>
  <si>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</si>
  <si>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</si>
  <si>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</si>
  <si>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</si>
  <si>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</si>
  <si>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</si>
  <si>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</si>
  <si>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</si>
  <si>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</si>
  <si>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</si>
  <si>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</si>
  <si>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</si>
  <si>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</si>
  <si>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</si>
  <si>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</si>
  <si>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</si>
  <si>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</si>
  <si>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</si>
  <si>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</si>
  <si>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</si>
  <si>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</si>
  <si>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</si>
  <si>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</si>
  <si>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</si>
  <si>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</si>
  <si>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</si>
  <si>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</si>
  <si>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</si>
  <si>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</si>
  <si>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</si>
  <si>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</si>
  <si>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</si>
  <si>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</si>
  <si>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</si>
  <si>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</si>
  <si>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</si>
  <si>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</si>
  <si>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</si>
  <si>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</si>
  <si>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</si>
  <si>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</si>
  <si>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</si>
  <si>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</si>
  <si>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</si>
  <si>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</si>
  <si>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</si>
  <si>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</si>
  <si>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</si>
  <si>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</si>
  <si>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</si>
  <si>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</si>
  <si>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</si>
  <si>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</si>
  <si>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</si>
  <si>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</si>
  <si>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</si>
  <si>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</si>
  <si>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</si>
  <si>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</si>
  <si>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</si>
  <si>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</si>
  <si>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</si>
  <si>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</si>
  <si>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</si>
  <si>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</si>
  <si>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</si>
  <si>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</si>
  <si>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</si>
  <si>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</si>
  <si>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</si>
  <si>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</si>
  <si>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</si>
  <si>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</si>
  <si>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</si>
  <si>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</si>
  <si>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</si>
  <si>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</si>
  <si>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</si>
  <si>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</si>
  <si>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</si>
  <si>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</si>
  <si>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</si>
  <si>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</si>
  <si>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</si>
  <si>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</si>
  <si>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</si>
  <si>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</si>
  <si>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</si>
  <si>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</si>
  <si>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</si>
  <si>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</si>
  <si>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</si>
  <si>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</si>
  <si>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</si>
  <si>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</si>
  <si>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</si>
  <si>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</si>
  <si>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</si>
  <si>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</si>
  <si>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</si>
  <si>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</si>
  <si>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</si>
  <si>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</si>
  <si>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</si>
  <si>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</si>
  <si>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</si>
  <si>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</si>
  <si>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</si>
  <si>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</si>
  <si>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</si>
  <si>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</si>
  <si>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</si>
  <si>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</si>
  <si>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</si>
  <si>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</si>
  <si>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</si>
  <si>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</si>
  <si>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</si>
  <si>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</si>
  <si>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</si>
  <si>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</si>
  <si>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</si>
  <si>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</si>
  <si>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</si>
  <si>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</si>
  <si>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</si>
  <si>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</si>
  <si>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</si>
  <si>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</si>
  <si>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</si>
  <si>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</si>
  <si>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</si>
  <si>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</si>
  <si>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</si>
  <si>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</si>
  <si>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</si>
  <si>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</si>
  <si>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</si>
  <si>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</si>
  <si>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</si>
  <si>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</si>
  <si>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</si>
  <si>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</si>
  <si>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</si>
  <si>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</si>
  <si>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</si>
  <si>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</si>
  <si>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</si>
  <si>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</si>
  <si>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</si>
  <si>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</si>
  <si>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</si>
  <si>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</si>
  <si>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</si>
  <si>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</si>
  <si>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</si>
  <si>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</si>
  <si>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</si>
  <si>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</si>
  <si>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</si>
  <si>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</si>
  <si>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</si>
  <si>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</si>
  <si>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</si>
  <si>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</si>
  <si>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</si>
  <si>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</si>
  <si>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</si>
  <si>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</si>
  <si>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</si>
  <si>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</si>
  <si>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</si>
  <si>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</si>
  <si>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</si>
  <si>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</si>
  <si>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</si>
  <si>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</si>
  <si>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</si>
  <si>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</si>
  <si>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</si>
  <si>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</si>
  <si>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</si>
  <si>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</si>
  <si>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</si>
  <si>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</si>
  <si>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</si>
  <si>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</si>
  <si>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</si>
  <si>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</si>
  <si>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</si>
  <si>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</si>
  <si>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</si>
  <si>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</si>
  <si>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</si>
  <si>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</si>
  <si>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</si>
  <si>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</si>
  <si>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</si>
  <si>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</si>
  <si>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</si>
  <si>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</si>
  <si>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</si>
  <si>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</si>
  <si>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</si>
  <si>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</si>
  <si>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</si>
  <si>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</si>
  <si>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</si>
  <si>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</si>
  <si>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</si>
  <si>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</si>
  <si>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</si>
  <si>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</si>
  <si>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</si>
  <si>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</si>
  <si>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</si>
  <si>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</si>
  <si>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</si>
  <si>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</si>
  <si>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</si>
  <si>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</si>
  <si>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</si>
  <si>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</si>
  <si>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</si>
  <si>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</si>
  <si>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</si>
  <si>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</si>
  <si>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</si>
  <si>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</si>
  <si>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</si>
  <si>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</si>
  <si>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</si>
  <si>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</si>
  <si>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</si>
  <si>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</si>
  <si>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</si>
  <si>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</si>
  <si>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</si>
  <si>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</si>
  <si>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</si>
  <si>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</si>
  <si>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</si>
  <si>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</si>
  <si>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</si>
  <si>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</si>
  <si>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</si>
  <si>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</si>
  <si>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</si>
  <si>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</si>
  <si>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</si>
  <si>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</si>
  <si>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</si>
  <si>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</si>
  <si>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</si>
  <si>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</si>
  <si>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</si>
  <si>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</si>
  <si>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</si>
  <si>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</si>
  <si>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</si>
  <si>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</si>
  <si>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</si>
  <si>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</si>
  <si>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</si>
  <si>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</si>
  <si>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</si>
  <si>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</si>
  <si>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</si>
  <si>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</si>
  <si>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</si>
  <si>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</si>
  <si>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</si>
  <si>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</si>
  <si>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</si>
  <si>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</si>
  <si>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</si>
  <si>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</si>
  <si>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</si>
  <si>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</si>
  <si>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</si>
  <si>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</si>
  <si>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</si>
  <si>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</si>
  <si>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</si>
  <si>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</si>
  <si>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</si>
  <si>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</si>
  <si>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</si>
  <si>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</si>
  <si>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</si>
  <si>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</si>
  <si>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</si>
  <si>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</si>
  <si>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</si>
  <si>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</si>
  <si>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</si>
  <si>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</si>
  <si>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</si>
  <si>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</si>
  <si>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</si>
  <si>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</si>
  <si>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</si>
  <si>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</si>
  <si>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</si>
  <si>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</si>
  <si>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</si>
  <si>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</si>
  <si>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</si>
  <si>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</si>
  <si>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</si>
  <si>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</si>
  <si>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</si>
  <si>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</si>
  <si>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</si>
  <si>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</si>
  <si>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</si>
  <si>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</si>
  <si>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</si>
  <si>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</si>
  <si>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</si>
  <si>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</si>
  <si>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</si>
  <si>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</si>
  <si>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</si>
  <si>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</si>
  <si>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</si>
  <si>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</si>
  <si>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</si>
  <si>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</si>
  <si>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</si>
  <si>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</si>
  <si>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</si>
  <si>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</si>
  <si>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</si>
  <si>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</si>
  <si>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</si>
  <si>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</si>
  <si>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</si>
  <si>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</si>
  <si>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</si>
  <si>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</si>
  <si>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</si>
  <si>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</si>
  <si>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</si>
  <si>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</si>
  <si>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</si>
  <si>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</si>
  <si>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</si>
  <si>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</si>
  <si>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</si>
  <si>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</si>
  <si>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</si>
  <si>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</si>
  <si>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</si>
  <si>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</si>
  <si>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</si>
  <si>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</si>
  <si>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</si>
  <si>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</si>
  <si>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</si>
  <si>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</si>
  <si>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</si>
  <si>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</si>
  <si>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</si>
  <si>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</si>
  <si>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</si>
  <si>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</si>
  <si>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</si>
  <si>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</si>
  <si>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</si>
  <si>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</si>
  <si>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</si>
  <si>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</si>
  <si>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</si>
  <si>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</si>
  <si>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</si>
  <si>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</si>
  <si>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</si>
  <si>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</si>
  <si>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</si>
  <si>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</si>
  <si>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</si>
  <si>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</si>
  <si>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</si>
  <si>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</si>
  <si>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</si>
  <si>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</si>
  <si>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</si>
  <si>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</si>
  <si>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</si>
  <si>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</si>
  <si>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</si>
  <si>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</si>
  <si>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</si>
  <si>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</si>
  <si>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</si>
  <si>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</si>
  <si>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</si>
  <si>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</si>
  <si>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</si>
  <si>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</si>
  <si>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</si>
  <si>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</si>
  <si>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</si>
  <si>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</si>
  <si>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</si>
  <si>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</si>
  <si>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</si>
  <si>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</si>
  <si>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</si>
  <si>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</si>
  <si>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</si>
  <si>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</si>
  <si>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</si>
  <si>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</si>
  <si>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</si>
  <si>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</si>
  <si>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</si>
  <si>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</si>
  <si>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</si>
  <si>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</si>
  <si>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</si>
  <si>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</si>
  <si>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</si>
  <si>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</si>
  <si>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</si>
  <si>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</si>
  <si>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</si>
  <si>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</si>
  <si>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</si>
  <si>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</si>
  <si>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</si>
  <si>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</si>
  <si>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</si>
  <si>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</si>
  <si>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</si>
  <si>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</si>
  <si>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</si>
  <si>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</si>
  <si>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</si>
  <si>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</si>
  <si>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</si>
  <si>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</si>
  <si>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</si>
  <si>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</si>
  <si>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</si>
  <si>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</si>
  <si>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</si>
  <si>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</si>
  <si>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</si>
  <si>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</si>
  <si>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</si>
  <si>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</si>
  <si>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</si>
  <si>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</si>
  <si>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</si>
  <si>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</si>
  <si>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</si>
  <si>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</si>
  <si>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</si>
  <si>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</si>
  <si>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</si>
  <si>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</si>
  <si>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</si>
  <si>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</si>
  <si>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</si>
  <si>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</si>
  <si>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</si>
  <si>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</si>
  <si>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</si>
  <si>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</si>
  <si>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</si>
  <si>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</si>
  <si>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</si>
  <si>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</si>
  <si>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</si>
  <si>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</si>
  <si>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</si>
  <si>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</si>
  <si>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</si>
  <si>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</si>
  <si>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</si>
  <si>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</si>
  <si>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</si>
  <si>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</si>
  <si>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</si>
  <si>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</si>
  <si>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</si>
  <si>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</si>
  <si>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</si>
  <si>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</si>
  <si>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</si>
  <si>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</si>
  <si>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</si>
  <si>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</si>
  <si>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</si>
  <si>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</si>
  <si>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</si>
  <si>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</si>
  <si>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</si>
  <si>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</si>
  <si>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</si>
  <si>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</si>
  <si>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</si>
  <si>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</si>
  <si>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</si>
  <si>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</si>
  <si>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</si>
  <si>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</si>
  <si>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</si>
  <si>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</si>
  <si>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</si>
  <si>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</si>
  <si>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</si>
  <si>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</si>
  <si>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</si>
  <si>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</si>
  <si>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</si>
  <si>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</si>
  <si>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</si>
  <si>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</si>
  <si>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</si>
  <si>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</si>
  <si>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</si>
  <si>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</si>
  <si>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</si>
  <si>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</si>
  <si>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</si>
  <si>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</si>
  <si>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</si>
  <si>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</si>
  <si>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</si>
  <si>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</si>
  <si>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</si>
  <si>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</si>
  <si>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</si>
  <si>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</si>
  <si>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</si>
  <si>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</si>
  <si>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</si>
  <si>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</si>
  <si>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</si>
  <si>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</si>
  <si>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</si>
  <si>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</si>
  <si>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</si>
  <si>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</si>
  <si>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</si>
  <si>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</si>
  <si>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</si>
  <si>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</si>
  <si>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</si>
  <si>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</si>
  <si>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</si>
  <si>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</si>
  <si>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</si>
  <si>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</si>
  <si>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</si>
  <si>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</si>
  <si>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</si>
  <si>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</si>
  <si>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</si>
  <si>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</si>
  <si>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</si>
  <si>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</si>
  <si>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</si>
  <si>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</si>
  <si>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</si>
  <si>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</si>
  <si>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</si>
  <si>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</si>
  <si>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</si>
  <si>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</si>
  <si>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</si>
  <si>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</si>
  <si>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</si>
  <si>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</si>
  <si>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</si>
  <si>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</si>
  <si>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</si>
  <si>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</si>
  <si>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</si>
  <si>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</si>
  <si>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</si>
  <si>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</si>
  <si>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</si>
  <si>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</si>
  <si>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</si>
  <si>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</si>
  <si>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</si>
  <si>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</si>
  <si>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</si>
  <si>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</si>
  <si>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</si>
  <si>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</si>
  <si>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</si>
  <si>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</si>
  <si>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</si>
  <si>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</si>
  <si>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</si>
  <si>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</si>
  <si>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</si>
  <si>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</si>
  <si>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</si>
  <si>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</si>
  <si>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</si>
  <si>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</si>
  <si>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</si>
  <si>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</si>
  <si>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</si>
  <si>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</si>
  <si>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</si>
  <si>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</si>
  <si>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</si>
  <si>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</si>
  <si>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</si>
  <si>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</si>
  <si>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</si>
  <si>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</si>
  <si>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</si>
  <si>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</si>
  <si>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</si>
  <si>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</si>
  <si>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</si>
  <si>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</si>
  <si>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</si>
  <si>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</si>
  <si>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</si>
  <si>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</si>
  <si>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</si>
  <si>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</si>
  <si>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</si>
  <si>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</si>
  <si>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</si>
  <si>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</si>
  <si>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</si>
  <si>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</si>
  <si>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</si>
  <si>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</si>
  <si>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</si>
  <si>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</si>
  <si>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</si>
  <si>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</si>
  <si>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</si>
  <si>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</si>
  <si>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</si>
  <si>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</si>
  <si>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</si>
  <si>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</si>
  <si>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</si>
  <si>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</si>
  <si>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</si>
  <si>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</si>
  <si>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</si>
  <si>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</si>
  <si>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</si>
  <si>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</si>
  <si>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</si>
  <si>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</si>
  <si>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</si>
  <si>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</si>
  <si>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</si>
  <si>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</si>
  <si>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</si>
  <si>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</si>
  <si>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</si>
  <si>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</si>
  <si>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</si>
  <si>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</si>
  <si>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</si>
  <si>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</si>
  <si>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</si>
  <si>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</si>
  <si>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</si>
  <si>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</si>
  <si>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</si>
  <si>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</si>
  <si>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</si>
  <si>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</si>
  <si>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</si>
  <si>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</si>
  <si>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</si>
  <si>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</si>
  <si>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</si>
  <si>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</si>
  <si>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</si>
  <si>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</si>
  <si>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</si>
  <si>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</si>
  <si>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</si>
  <si>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</si>
  <si>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</si>
  <si>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</si>
  <si>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</si>
  <si>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</si>
  <si>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</si>
  <si>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</si>
  <si>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</si>
  <si>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</si>
  <si>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</si>
  <si>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</si>
  <si>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</si>
  <si>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</si>
  <si>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</si>
  <si>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</si>
  <si>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</si>
  <si>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</si>
  <si>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</si>
  <si>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</si>
  <si>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</si>
  <si>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</si>
  <si>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</si>
  <si>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</si>
  <si>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</si>
  <si>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</si>
  <si>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</si>
  <si>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</si>
  <si>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</si>
  <si>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</si>
  <si>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</si>
  <si>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</si>
  <si>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</si>
  <si>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</si>
  <si>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</si>
  <si>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</si>
  <si>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</si>
  <si>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</si>
  <si>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</si>
  <si>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</si>
  <si>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</si>
  <si>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</si>
  <si>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</si>
  <si>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</si>
  <si>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</si>
  <si>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</si>
  <si>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</si>
  <si>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</si>
  <si>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</si>
  <si>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</si>
  <si>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</si>
  <si>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</si>
  <si>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</si>
  <si>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</si>
  <si>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</si>
  <si>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</si>
  <si>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</si>
  <si>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</si>
  <si>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</si>
  <si>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</si>
  <si>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</si>
  <si>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</si>
  <si>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</si>
  <si>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</si>
  <si>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</si>
  <si>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</si>
  <si>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</si>
  <si>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</si>
  <si>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</si>
  <si>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</si>
  <si>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</si>
  <si>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</si>
  <si>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</si>
  <si>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</si>
  <si>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</si>
  <si>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</si>
  <si>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</si>
  <si>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</si>
  <si>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</si>
  <si>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</si>
  <si>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</si>
  <si>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</si>
  <si>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</si>
  <si>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</si>
  <si>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</si>
  <si>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</si>
  <si>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</si>
  <si>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</si>
  <si>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</si>
  <si>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</si>
  <si>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</si>
  <si>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</si>
  <si>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</si>
  <si>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</si>
  <si>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</si>
  <si>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</si>
  <si>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</si>
  <si>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</si>
  <si>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</si>
  <si>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</si>
  <si>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</si>
  <si>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</si>
  <si>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</si>
  <si>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</si>
  <si>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</si>
  <si>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</si>
  <si>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</si>
  <si>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</si>
  <si>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</si>
  <si>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</si>
  <si>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</si>
  <si>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</si>
  <si>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</si>
  <si>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</si>
  <si>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</si>
  <si>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</si>
  <si>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</si>
  <si>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</si>
  <si>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</si>
  <si>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</si>
  <si>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</si>
  <si>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</si>
  <si>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</si>
  <si>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</si>
  <si>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</si>
  <si>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</si>
  <si>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</si>
  <si>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</si>
  <si>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</si>
  <si>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</si>
  <si>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</si>
  <si>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</si>
  <si>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</si>
  <si>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</si>
  <si>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</si>
  <si>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</si>
  <si>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</si>
  <si>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</si>
  <si>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</si>
  <si>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</si>
  <si>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</si>
  <si>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</si>
  <si>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</si>
  <si>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</si>
  <si>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</si>
  <si>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</si>
  <si>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</si>
  <si>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</si>
  <si>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</si>
  <si>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</si>
  <si>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</si>
  <si>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</si>
  <si>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</si>
  <si>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</si>
  <si>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</si>
  <si>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</si>
  <si>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</si>
  <si>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</si>
  <si>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</si>
  <si>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</si>
  <si>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</si>
  <si>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</si>
  <si>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</si>
  <si>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</si>
  <si>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</si>
  <si>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</si>
  <si>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</si>
  <si>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</si>
  <si>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</si>
  <si>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</si>
  <si>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</si>
  <si>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</si>
  <si>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</si>
  <si>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</si>
  <si>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</si>
  <si>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</si>
  <si>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</si>
  <si>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</si>
  <si>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</si>
  <si>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</si>
  <si>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</si>
  <si>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</si>
  <si>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</si>
  <si>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</si>
  <si>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</si>
  <si>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</si>
  <si>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</si>
  <si>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</si>
  <si>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</si>
  <si>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</si>
  <si>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</si>
  <si>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</si>
  <si>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</si>
  <si>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</si>
  <si>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</si>
  <si>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</si>
  <si>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</si>
  <si>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</si>
  <si>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</si>
  <si>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</si>
  <si>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</si>
  <si>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</si>
  <si>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</si>
  <si>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</si>
  <si>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</si>
  <si>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</si>
  <si>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</si>
  <si>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</si>
  <si>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</si>
  <si>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</si>
  <si>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</si>
  <si>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</si>
  <si>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</si>
  <si>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</si>
  <si>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</si>
  <si>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</si>
  <si>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</si>
  <si>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</si>
  <si>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</si>
  <si>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</si>
  <si>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</si>
  <si>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</si>
  <si>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</si>
  <si>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</si>
  <si>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</si>
  <si>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</si>
  <si>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</si>
  <si>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</si>
  <si>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</si>
  <si>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</si>
  <si>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</si>
  <si>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</si>
  <si>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</si>
  <si>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</si>
  <si>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</si>
  <si>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</si>
  <si>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</si>
  <si>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</si>
  <si>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</si>
  <si>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</si>
  <si>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</si>
  <si>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</si>
  <si>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</si>
  <si>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</si>
  <si>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</si>
  <si>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</si>
  <si>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</si>
  <si>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</si>
  <si>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</si>
  <si>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</si>
  <si>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</si>
  <si>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</si>
  <si>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</si>
  <si>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</si>
  <si>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</si>
  <si>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</si>
  <si>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</si>
  <si>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</si>
  <si>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</si>
  <si>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</si>
  <si>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</si>
  <si>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</si>
  <si>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</si>
  <si>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</si>
  <si>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</si>
  <si>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</si>
  <si>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</si>
  <si>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</si>
  <si>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</si>
  <si>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</si>
  <si>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</si>
  <si>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</si>
  <si>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</si>
  <si>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</si>
  <si>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</si>
  <si>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</si>
  <si>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</si>
  <si>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</si>
  <si>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</si>
  <si>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</si>
  <si>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</si>
  <si>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</si>
  <si>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</si>
  <si>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</si>
  <si>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</si>
  <si>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</si>
  <si>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</si>
  <si>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</si>
  <si>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</si>
  <si>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</si>
  <si>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</si>
  <si>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</si>
  <si>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</si>
  <si>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</si>
  <si>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</si>
  <si>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</si>
  <si>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</si>
  <si>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</si>
  <si>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</si>
  <si>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</si>
  <si>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</si>
  <si>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</si>
  <si>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</si>
  <si>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</si>
  <si>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</si>
  <si>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</si>
  <si>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</si>
  <si>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</si>
  <si>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</si>
  <si>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</si>
  <si>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</si>
  <si>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</si>
  <si>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</si>
  <si>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</si>
  <si>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</si>
  <si>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</si>
  <si>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</si>
  <si>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</si>
  <si>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</si>
  <si>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</si>
  <si>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</si>
  <si>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</si>
  <si>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</si>
  <si>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</si>
  <si>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</si>
  <si>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</si>
  <si>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</si>
  <si>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</si>
  <si>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</si>
  <si>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</si>
  <si>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</si>
  <si>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</si>
  <si>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</si>
  <si>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</si>
  <si>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</si>
  <si>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</si>
  <si>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</si>
  <si>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</si>
  <si>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</si>
  <si>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</si>
  <si>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</si>
  <si>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</si>
  <si>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</si>
  <si>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</si>
  <si>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</si>
  <si>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</si>
  <si>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</si>
  <si>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</si>
  <si>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</si>
  <si>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</si>
  <si>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</si>
  <si>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</si>
  <si>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</si>
  <si>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</si>
  <si>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</si>
  <si>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</si>
  <si>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</si>
  <si>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</si>
  <si>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</si>
  <si>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</si>
  <si>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</si>
  <si>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</si>
  <si>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</si>
  <si>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</si>
  <si>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</si>
  <si>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</si>
  <si>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</si>
  <si>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</si>
  <si>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</si>
  <si>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</si>
  <si>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</si>
  <si>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</si>
  <si>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</si>
  <si>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</si>
  <si>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</si>
  <si>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</si>
  <si>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</si>
  <si>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</si>
  <si>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</si>
  <si>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</si>
  <si>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</si>
  <si>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</si>
  <si>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</si>
  <si>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</si>
  <si>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</si>
  <si>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</si>
  <si>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</si>
  <si>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</si>
  <si>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</si>
  <si>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</si>
  <si>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</si>
  <si>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</si>
  <si>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</si>
  <si>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</si>
  <si>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</si>
  <si>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</si>
  <si>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</si>
  <si>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</si>
  <si>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</si>
  <si>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</si>
  <si>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</si>
  <si>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</si>
  <si>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</si>
  <si>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</si>
  <si>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</si>
  <si>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</si>
  <si>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</si>
  <si>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</si>
  <si>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</si>
  <si>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</si>
  <si>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</si>
  <si>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</si>
  <si>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</si>
  <si>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</si>
  <si>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</si>
  <si>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</si>
  <si>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</si>
  <si>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</si>
  <si>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</si>
  <si>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</si>
  <si>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</si>
  <si>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</si>
  <si>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</si>
  <si>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</si>
  <si>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</si>
  <si>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</si>
  <si>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</si>
  <si>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</si>
  <si>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</si>
  <si>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</si>
  <si>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</si>
  <si>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</si>
  <si>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</si>
  <si>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</si>
  <si>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</si>
  <si>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</si>
  <si>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</si>
  <si>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</si>
  <si>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</si>
  <si>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</si>
  <si>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</si>
  <si>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</si>
  <si>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</si>
  <si>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</si>
  <si>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</si>
  <si>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</si>
  <si>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</si>
  <si>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</si>
  <si>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</si>
  <si>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</si>
  <si>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</si>
  <si>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</si>
  <si>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</si>
  <si>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</si>
  <si>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</si>
  <si>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</si>
  <si>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</si>
  <si>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</si>
  <si>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</si>
  <si>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</si>
  <si>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</si>
  <si>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</si>
  <si>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</si>
  <si>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</si>
  <si>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</si>
  <si>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</si>
  <si>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</si>
  <si>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</si>
  <si>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</si>
  <si>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</si>
  <si>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</si>
  <si>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</si>
  <si>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</si>
  <si>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</si>
  <si>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</si>
  <si>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</si>
  <si>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</si>
  <si>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</si>
  <si>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</si>
  <si>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</si>
  <si>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</si>
  <si>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</si>
  <si>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</si>
  <si>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</si>
  <si>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</si>
  <si>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</si>
  <si>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</si>
  <si>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</si>
  <si>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</si>
  <si>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</si>
  <si>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</si>
  <si>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</si>
  <si>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</si>
  <si>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</si>
  <si>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</si>
  <si>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</si>
  <si>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</si>
  <si>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</si>
  <si>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</si>
  <si>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</si>
  <si>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</si>
  <si>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</si>
  <si>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</si>
  <si>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</si>
  <si>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</si>
  <si>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</si>
  <si>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</si>
  <si>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</si>
  <si>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</si>
  <si>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</si>
  <si>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</si>
  <si>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</si>
  <si>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</si>
  <si>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</si>
  <si>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</si>
  <si>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</si>
  <si>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</si>
  <si>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</si>
  <si>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</si>
  <si>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</si>
  <si>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</si>
  <si>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</si>
  <si>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</si>
  <si>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</si>
  <si>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</si>
  <si>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</si>
  <si>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</si>
  <si>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</si>
  <si>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</si>
  <si>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</si>
  <si>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</si>
  <si>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</si>
  <si>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</si>
  <si>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</si>
  <si>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</si>
  <si>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</si>
  <si>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</si>
  <si>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</si>
  <si>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</si>
  <si>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</si>
  <si>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</si>
  <si>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</si>
  <si>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</si>
  <si>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</si>
  <si>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</si>
  <si>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</si>
  <si>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</si>
  <si>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</si>
  <si>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</si>
  <si>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</si>
  <si>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</si>
  <si>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</si>
  <si>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</si>
  <si>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</si>
  <si>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</si>
  <si>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</si>
  <si>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</si>
  <si>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</si>
  <si>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</si>
  <si>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</si>
  <si>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</si>
  <si>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</si>
  <si>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</si>
  <si>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</si>
  <si>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</si>
  <si>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</si>
  <si>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</si>
  <si>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</si>
  <si>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</si>
  <si>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</si>
  <si>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</si>
  <si>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</si>
  <si>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</si>
  <si>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</si>
  <si>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</si>
  <si>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</si>
  <si>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</si>
  <si>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</si>
  <si>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</si>
  <si>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</si>
  <si>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</si>
  <si>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</si>
  <si>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</si>
  <si>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</si>
  <si>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</si>
  <si>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</si>
  <si>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</si>
  <si>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</si>
  <si>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</si>
  <si>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</si>
  <si>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</si>
  <si>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</si>
  <si>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</si>
  <si>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</si>
  <si>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</si>
  <si>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</si>
  <si>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</si>
  <si>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</si>
  <si>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</si>
  <si>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</si>
  <si>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</si>
  <si>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</si>
  <si>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</si>
  <si>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</si>
  <si>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</si>
  <si>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</si>
  <si>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</si>
  <si>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</si>
  <si>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</si>
  <si>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</si>
  <si>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</si>
  <si>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</si>
  <si>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</si>
  <si>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</si>
  <si>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</si>
  <si>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</si>
  <si>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</si>
  <si>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</si>
  <si>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</si>
  <si>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</si>
  <si>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</si>
  <si>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</si>
  <si>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</si>
  <si>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</si>
  <si>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</si>
  <si>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</si>
  <si>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</si>
  <si>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</si>
  <si>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</si>
  <si>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</si>
  <si>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</si>
  <si>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</si>
  <si>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</si>
  <si>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</si>
  <si>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</si>
  <si>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</si>
  <si>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</si>
  <si>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</si>
  <si>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</si>
  <si>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</si>
  <si>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</si>
  <si>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</si>
  <si>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</si>
  <si>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</si>
  <si>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</si>
  <si>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</si>
  <si>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</si>
  <si>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</si>
  <si>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</si>
  <si>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</si>
  <si>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</si>
  <si>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</si>
  <si>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</si>
  <si>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</si>
  <si>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</si>
  <si>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</si>
  <si>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</si>
  <si>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</si>
  <si>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</si>
  <si>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</si>
  <si>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</si>
  <si>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</si>
  <si>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</si>
  <si>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</si>
  <si>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</si>
  <si>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</si>
  <si>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</si>
  <si>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</si>
  <si>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</si>
  <si>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</si>
  <si>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</si>
  <si>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</si>
  <si>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</si>
  <si>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</si>
  <si>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</si>
  <si>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</si>
  <si>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</si>
  <si>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</si>
  <si>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</si>
  <si>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</si>
  <si>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</si>
  <si>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</si>
  <si>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</si>
  <si>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</si>
  <si>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</si>
  <si>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</si>
  <si>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</si>
  <si>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</si>
  <si>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</si>
  <si>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</si>
  <si>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</si>
  <si>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</si>
  <si>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</si>
  <si>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</si>
  <si>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</si>
  <si>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</si>
  <si>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</si>
  <si>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</si>
  <si>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</si>
  <si>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</si>
  <si>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</si>
  <si>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</si>
  <si>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</si>
  <si>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</si>
  <si>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</si>
  <si>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</si>
  <si>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</si>
  <si>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</si>
  <si>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</si>
  <si>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</si>
  <si>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</si>
  <si>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</si>
  <si>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</si>
  <si>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</si>
  <si>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</si>
  <si>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</si>
  <si>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</si>
  <si>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</si>
  <si>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</si>
  <si>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</si>
  <si>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</si>
  <si>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</si>
  <si>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</si>
  <si>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</si>
  <si>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</si>
  <si>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</si>
  <si>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</si>
  <si>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</si>
  <si>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</si>
  <si>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</si>
  <si>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</si>
  <si>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</si>
  <si>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</si>
  <si>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</si>
  <si>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</si>
  <si>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</si>
  <si>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</si>
  <si>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</si>
  <si>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</si>
  <si>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</si>
  <si>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</si>
  <si>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</si>
  <si>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</si>
  <si>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</si>
  <si>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</si>
  <si>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</si>
  <si>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</si>
  <si>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</si>
  <si>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</si>
  <si>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</si>
  <si>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</si>
  <si>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</si>
  <si>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</si>
  <si>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</si>
  <si>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</si>
  <si>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</si>
  <si>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</si>
  <si>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</si>
  <si>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</si>
  <si>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</si>
  <si>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</si>
  <si>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</si>
  <si>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</si>
  <si>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</si>
  <si>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</si>
  <si>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</si>
  <si>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</si>
  <si>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</si>
  <si>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</si>
  <si>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</si>
  <si>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</si>
  <si>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</si>
  <si>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</si>
  <si>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</si>
  <si>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</si>
  <si>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</si>
  <si>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</si>
  <si>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</si>
  <si>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</si>
  <si>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</si>
  <si>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</si>
  <si>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</si>
  <si>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</si>
  <si>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</si>
  <si>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</si>
  <si>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</si>
  <si>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</si>
  <si>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</si>
  <si>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</si>
  <si>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</si>
  <si>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</si>
  <si>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</si>
  <si>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</si>
  <si>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</si>
  <si>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</si>
  <si>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</si>
  <si>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</si>
  <si>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</si>
  <si>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</si>
  <si>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</si>
  <si>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</si>
  <si>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</si>
  <si>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</si>
  <si>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</si>
  <si>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</si>
  <si>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</si>
  <si>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</si>
  <si>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</si>
  <si>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</si>
  <si>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</si>
  <si>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</si>
  <si>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</si>
  <si>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</si>
  <si>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</si>
  <si>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</si>
  <si>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</si>
  <si>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</si>
  <si>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</si>
  <si>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</si>
  <si>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</si>
  <si>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</si>
  <si>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</si>
  <si>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</si>
  <si>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</si>
  <si>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</si>
  <si>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</si>
  <si>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</si>
  <si>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</si>
  <si>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</si>
  <si>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</si>
  <si>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</si>
  <si>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</si>
  <si>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</si>
  <si>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</si>
  <si>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</si>
  <si>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</si>
  <si>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</si>
  <si>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</si>
  <si>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</si>
  <si>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</si>
  <si>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</si>
  <si>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</si>
  <si>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</si>
  <si>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</si>
  <si>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</si>
  <si>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</si>
  <si>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</si>
  <si>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</si>
  <si>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</si>
  <si>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</si>
  <si>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</si>
  <si>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</si>
  <si>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</si>
  <si>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</si>
  <si>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</si>
  <si>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</si>
  <si>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</si>
  <si>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</si>
  <si>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</si>
  <si>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</si>
  <si>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</si>
  <si>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</si>
  <si>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</si>
  <si>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</si>
  <si>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</si>
  <si>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</si>
  <si>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</si>
  <si>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</si>
  <si>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</si>
  <si>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</si>
  <si>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</si>
  <si>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</si>
  <si>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</si>
  <si>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</si>
  <si>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</si>
  <si>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</si>
  <si>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</si>
  <si>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</si>
  <si>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</si>
  <si>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</si>
  <si>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</si>
  <si>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</si>
  <si>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</si>
  <si>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</si>
  <si>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</si>
  <si>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</si>
  <si>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</si>
  <si>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</si>
  <si>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</si>
  <si>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</si>
  <si>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</si>
  <si>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</si>
  <si>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</si>
  <si>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</si>
  <si>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</si>
  <si>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</si>
  <si>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</si>
  <si>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</si>
  <si>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</si>
  <si>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</si>
  <si>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</si>
  <si>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</si>
  <si>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</si>
  <si>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</si>
  <si>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</si>
  <si>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</si>
  <si>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</si>
  <si>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</si>
  <si>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</si>
  <si>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</si>
  <si>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</si>
  <si>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</si>
  <si>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</si>
  <si>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</si>
  <si>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</si>
  <si>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</si>
  <si>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</si>
  <si>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</si>
  <si>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</si>
  <si>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</si>
  <si>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</si>
  <si>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</si>
  <si>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</si>
  <si>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</si>
  <si>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</si>
  <si>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</si>
  <si>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</si>
  <si>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</si>
  <si>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</si>
  <si>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</si>
  <si>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</si>
  <si>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</si>
  <si>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</si>
  <si>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</si>
  <si>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</si>
  <si>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</si>
  <si>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</si>
  <si>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</si>
  <si>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</si>
  <si>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</si>
  <si>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</si>
  <si>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</si>
  <si>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</si>
  <si>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</si>
  <si>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</si>
  <si>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</si>
  <si>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</si>
  <si>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</si>
  <si>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</si>
  <si>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</si>
  <si>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</si>
  <si>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</si>
  <si>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</si>
  <si>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</si>
  <si>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</si>
  <si>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</si>
  <si>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</si>
  <si>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</si>
  <si>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</si>
  <si>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</si>
  <si>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</si>
  <si>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</si>
  <si>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</si>
  <si>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</si>
  <si>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</si>
  <si>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</si>
  <si>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</si>
  <si>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</si>
  <si>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</si>
  <si>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</si>
  <si>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</si>
  <si>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</si>
  <si>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</si>
  <si>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</si>
  <si>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</si>
  <si>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</si>
  <si>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</si>
  <si>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</si>
  <si>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</si>
  <si>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</si>
  <si>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</si>
  <si>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</si>
  <si>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</si>
  <si>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</si>
  <si>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</si>
  <si>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</si>
  <si>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</si>
  <si>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</si>
  <si>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</si>
  <si>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</si>
  <si>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</si>
  <si>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</si>
  <si>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</si>
  <si>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</si>
  <si>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</si>
  <si>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</si>
  <si>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</si>
  <si>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</si>
  <si>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</si>
  <si>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</si>
  <si>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</si>
  <si>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</si>
  <si>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</si>
  <si>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</si>
  <si>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</si>
  <si>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</si>
  <si>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</si>
  <si>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</si>
  <si>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</si>
  <si>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</si>
  <si>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</si>
  <si>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</si>
  <si>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</si>
  <si>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</si>
  <si>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</si>
  <si>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</si>
  <si>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</si>
  <si>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</si>
  <si>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</si>
  <si>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</si>
  <si>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</si>
  <si>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</si>
  <si>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</si>
  <si>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</si>
  <si>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</si>
  <si>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</si>
  <si>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</si>
  <si>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</si>
  <si>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</si>
  <si>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</si>
  <si>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</si>
  <si>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</si>
  <si>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</si>
  <si>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</si>
  <si>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</si>
  <si>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</si>
  <si>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</si>
  <si>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</si>
  <si>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</si>
  <si>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</si>
  <si>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</si>
  <si>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</si>
  <si>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</si>
  <si>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</si>
  <si>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</si>
  <si>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</si>
  <si>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</si>
  <si>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</si>
  <si>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</si>
  <si>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</si>
  <si>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</si>
  <si>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</si>
  <si>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</si>
  <si>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</si>
  <si>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</si>
  <si>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</si>
  <si>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</si>
  <si>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</si>
  <si>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</si>
  <si>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</si>
  <si>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</si>
  <si>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</si>
  <si>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</si>
  <si>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</si>
  <si>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</si>
  <si>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</si>
  <si>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</si>
  <si>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</si>
  <si>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</si>
  <si>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</si>
  <si>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</si>
  <si>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</si>
  <si>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</si>
  <si>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</si>
  <si>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</si>
  <si>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</si>
  <si>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</si>
  <si>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</si>
  <si>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</si>
  <si>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</si>
  <si>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</si>
  <si>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</si>
  <si>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</si>
  <si>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</si>
  <si>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</si>
  <si>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</si>
  <si>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</si>
  <si>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</si>
  <si>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</si>
  <si>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</si>
  <si>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</si>
  <si>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</si>
  <si>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</si>
  <si>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</si>
  <si>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</si>
  <si>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</si>
  <si>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</si>
  <si>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</si>
  <si>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</si>
  <si>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</si>
  <si>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</si>
  <si>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</si>
  <si>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</si>
  <si>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</si>
  <si>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</si>
  <si>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</si>
  <si>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</si>
  <si>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</si>
  <si>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</si>
  <si>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</si>
  <si>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</si>
  <si>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</si>
  <si>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</si>
  <si>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</si>
  <si>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</si>
  <si>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</si>
  <si>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</si>
  <si>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</si>
  <si>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</si>
  <si>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</si>
  <si>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</si>
  <si>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</si>
  <si>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</si>
  <si>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</si>
  <si>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</si>
  <si>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</si>
  <si>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</si>
  <si>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</si>
  <si>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</si>
  <si>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</si>
  <si>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</si>
  <si>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</si>
  <si>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</si>
  <si>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</si>
  <si>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</si>
  <si>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</si>
  <si>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</si>
  <si>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</si>
  <si>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</si>
  <si>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</si>
  <si>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</si>
  <si>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</si>
  <si>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</si>
  <si>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</si>
  <si>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</si>
  <si>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</si>
  <si>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</si>
  <si>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</si>
  <si>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</si>
  <si>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</si>
  <si>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</si>
  <si>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</si>
  <si>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</si>
  <si>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</si>
  <si>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</si>
  <si>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</si>
  <si>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</si>
  <si>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</si>
  <si>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</si>
  <si>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</si>
  <si>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</si>
  <si>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</si>
  <si>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</si>
  <si>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</si>
  <si>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</si>
  <si>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</si>
  <si>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</si>
  <si>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</si>
  <si>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</si>
  <si>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</si>
  <si>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</si>
  <si>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</si>
  <si>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</si>
  <si>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</si>
  <si>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</si>
  <si>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</si>
  <si>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</si>
  <si>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</si>
  <si>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</si>
  <si>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</si>
  <si>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</si>
  <si>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</si>
  <si>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</si>
  <si>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</si>
  <si>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</si>
  <si>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</si>
  <si>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</si>
  <si>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</si>
  <si>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</si>
  <si>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</si>
  <si>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</si>
  <si>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</si>
  <si>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</si>
  <si>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</si>
  <si>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</si>
  <si>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</si>
  <si>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</si>
  <si>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</si>
  <si>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</si>
  <si>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</si>
  <si>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</si>
  <si>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</si>
  <si>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</si>
  <si>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</si>
  <si>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</si>
  <si>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</si>
  <si>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</si>
  <si>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</si>
  <si>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</si>
  <si>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</si>
  <si>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</si>
  <si>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</si>
  <si>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</si>
  <si>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</si>
  <si>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</si>
  <si>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</si>
  <si>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</si>
  <si>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</si>
  <si>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</si>
  <si>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</si>
  <si>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</si>
  <si>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</si>
  <si>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</si>
  <si>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</si>
  <si>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</si>
  <si>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</si>
  <si>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</si>
  <si>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</si>
  <si>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</si>
  <si>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</si>
  <si>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</si>
  <si>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</si>
  <si>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</si>
  <si>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</si>
  <si>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</si>
  <si>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</si>
  <si>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</si>
  <si>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</si>
  <si>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</si>
  <si>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</si>
  <si>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</si>
  <si>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</si>
  <si>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</si>
  <si>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</si>
  <si>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</si>
  <si>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</si>
  <si>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</si>
  <si>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</si>
  <si>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</si>
  <si>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</si>
  <si>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</si>
  <si>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</si>
  <si>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</si>
  <si>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</si>
  <si>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</si>
  <si>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</si>
  <si>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</si>
  <si>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</si>
  <si>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</si>
  <si>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</si>
  <si>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</si>
  <si>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</si>
  <si>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</si>
  <si>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</si>
  <si>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</si>
  <si>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</si>
  <si>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</si>
  <si>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</si>
  <si>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</si>
  <si>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</si>
  <si>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</si>
  <si>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</si>
  <si>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</si>
  <si>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</si>
  <si>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</si>
  <si>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</si>
  <si>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</si>
  <si>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</si>
  <si>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</si>
  <si>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</si>
  <si>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</si>
  <si>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</si>
  <si>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</si>
  <si>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</si>
  <si>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</si>
  <si>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</si>
  <si>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</si>
  <si>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</si>
  <si>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</si>
  <si>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</si>
  <si>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</si>
  <si>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</si>
  <si>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</si>
  <si>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</si>
  <si>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</si>
  <si>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</si>
  <si>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</si>
  <si>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</si>
  <si>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</si>
  <si>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</si>
  <si>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</si>
  <si>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</si>
  <si>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</si>
  <si>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</si>
  <si>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</si>
  <si>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</si>
  <si>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</si>
  <si>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</si>
  <si>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</si>
  <si>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</si>
  <si>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</si>
  <si>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</si>
  <si>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</si>
  <si>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</si>
  <si>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</si>
  <si>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</si>
  <si>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</si>
  <si>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</si>
  <si>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</si>
  <si>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</si>
  <si>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</si>
  <si>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</si>
  <si>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</si>
  <si>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</si>
  <si>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</si>
  <si>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</si>
  <si>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</si>
  <si>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</si>
  <si>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</si>
  <si>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</si>
  <si>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</si>
  <si>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</si>
  <si>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</si>
  <si>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</si>
  <si>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</si>
  <si>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</si>
  <si>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</si>
  <si>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</si>
  <si>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</si>
  <si>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</si>
  <si>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</si>
  <si>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</si>
  <si>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</si>
  <si>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</si>
  <si>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</si>
  <si>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</si>
  <si>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</si>
  <si>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</si>
  <si>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</si>
  <si>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</si>
  <si>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</si>
  <si>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</si>
  <si>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</si>
  <si>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</si>
  <si>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</si>
  <si>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</si>
  <si>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</si>
  <si>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</si>
  <si>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</si>
  <si>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</si>
  <si>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</si>
  <si>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</si>
  <si>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</si>
  <si>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</si>
  <si>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</si>
  <si>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</si>
  <si>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</si>
  <si>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</si>
  <si>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</si>
  <si>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</si>
  <si>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</si>
  <si>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</si>
  <si>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</si>
  <si>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</si>
  <si>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</si>
  <si>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</si>
  <si>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</si>
  <si>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</si>
  <si>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</si>
  <si>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</si>
  <si>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</si>
  <si>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</si>
  <si>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</si>
  <si>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</si>
  <si>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</si>
  <si>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</si>
  <si>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</si>
  <si>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</si>
  <si>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</si>
  <si>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</si>
  <si>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</si>
  <si>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</si>
  <si>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</si>
  <si>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</si>
  <si>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</si>
  <si>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</si>
  <si>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</si>
  <si>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</si>
  <si>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</si>
  <si>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</si>
  <si>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</si>
  <si>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</si>
  <si>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</si>
  <si>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</si>
  <si>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</si>
  <si>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</si>
  <si>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</si>
  <si>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</si>
  <si>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</si>
  <si>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</si>
  <si>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</si>
  <si>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</si>
  <si>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</si>
  <si>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</si>
  <si>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</si>
  <si>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</si>
  <si>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</si>
  <si>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</si>
  <si>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</si>
  <si>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</si>
  <si>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</si>
  <si>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</si>
  <si>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</si>
  <si>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</si>
  <si>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</si>
  <si>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</si>
  <si>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</si>
  <si>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</si>
  <si>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</si>
  <si>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</si>
  <si>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</si>
  <si>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</si>
  <si>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</si>
  <si>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</si>
  <si>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</si>
  <si>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</si>
  <si>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</si>
  <si>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</si>
  <si>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</si>
  <si>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</si>
  <si>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</si>
  <si>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</si>
  <si>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</si>
  <si>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</si>
  <si>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</si>
  <si>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</si>
  <si>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</si>
  <si>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</si>
  <si>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</si>
  <si>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</si>
  <si>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</si>
  <si>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</si>
  <si>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</si>
  <si>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</si>
  <si>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</si>
  <si>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</si>
  <si>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</si>
  <si>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</si>
  <si>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</si>
  <si>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</si>
  <si>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</si>
  <si>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</si>
  <si>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</si>
  <si>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</si>
  <si>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</si>
  <si>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</si>
  <si>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</si>
  <si>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</si>
  <si>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</si>
  <si>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</si>
  <si>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</si>
  <si>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</si>
  <si>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</si>
  <si>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</si>
  <si>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</si>
  <si>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</si>
  <si>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</si>
  <si>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</si>
  <si>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</si>
  <si>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</si>
  <si>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</si>
  <si>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</si>
  <si>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</si>
  <si>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</si>
  <si>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</si>
  <si>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</si>
  <si>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</si>
  <si>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</si>
  <si>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</si>
  <si>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</si>
  <si>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</si>
  <si>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</si>
  <si>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</si>
  <si>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</si>
  <si>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</si>
  <si>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</si>
  <si>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</si>
  <si>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</si>
  <si>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</si>
  <si>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</si>
  <si>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</si>
  <si>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</si>
  <si>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</si>
  <si>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</si>
  <si>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</si>
  <si>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</si>
  <si>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</si>
  <si>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</si>
  <si>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</si>
  <si>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</si>
  <si>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</si>
  <si>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</si>
  <si>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</si>
  <si>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</si>
  <si>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</si>
  <si>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</si>
  <si>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</si>
  <si>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</si>
  <si>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</si>
  <si>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</si>
  <si>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</si>
  <si>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</si>
  <si>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</si>
  <si>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</si>
  <si>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</si>
  <si>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</si>
  <si>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</si>
  <si>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</si>
  <si>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</si>
  <si>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</si>
  <si>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</si>
  <si>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</si>
  <si>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</si>
  <si>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</si>
  <si>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</si>
  <si>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</si>
  <si>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</si>
  <si>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</si>
  <si>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</si>
  <si>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</si>
  <si>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</si>
  <si>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</si>
  <si>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</si>
  <si>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</si>
  <si>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</si>
  <si>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</si>
  <si>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</si>
  <si>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</si>
  <si>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</si>
  <si>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</si>
  <si>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</si>
  <si>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</si>
  <si>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</si>
  <si>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</si>
  <si>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</si>
  <si>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</si>
  <si>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</si>
  <si>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</si>
  <si>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</si>
  <si>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</si>
  <si>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</si>
  <si>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</si>
  <si>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</si>
  <si>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</si>
  <si>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</si>
  <si>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</si>
  <si>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</si>
  <si>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</si>
  <si>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</si>
  <si>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</si>
  <si>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</si>
  <si>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</si>
  <si>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</si>
  <si>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</si>
  <si>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</si>
  <si>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</si>
  <si>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</si>
  <si>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</si>
  <si>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</si>
  <si>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</si>
  <si>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</si>
  <si>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</si>
  <si>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</si>
  <si>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</si>
  <si>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</si>
  <si>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</si>
  <si>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</si>
  <si>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</si>
  <si>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</si>
  <si>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</si>
  <si>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</si>
  <si>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</si>
  <si>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</si>
  <si>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</si>
  <si>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</si>
  <si>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</si>
  <si>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</si>
  <si>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</si>
  <si>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</si>
  <si>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</si>
  <si>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</si>
  <si>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</si>
  <si>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</si>
  <si>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</si>
  <si>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</si>
  <si>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</si>
  <si>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</si>
  <si>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</si>
  <si>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</si>
  <si>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</si>
  <si>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</si>
  <si>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</si>
  <si>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</si>
  <si>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</si>
  <si>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</si>
  <si>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</si>
  <si>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</si>
  <si>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</si>
  <si>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</si>
  <si>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</si>
  <si>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</si>
  <si>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</si>
  <si>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</si>
  <si>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</si>
  <si>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</si>
  <si>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</si>
  <si>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</si>
  <si>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</si>
  <si>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</si>
  <si>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</si>
  <si>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</si>
  <si>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</si>
  <si>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</si>
  <si>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</si>
  <si>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</si>
  <si>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</si>
  <si>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</si>
  <si>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</si>
  <si>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</si>
  <si>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</si>
  <si>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</si>
  <si>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</si>
  <si>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</si>
  <si>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</si>
  <si>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</si>
  <si>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</si>
  <si>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</si>
  <si>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</si>
  <si>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</si>
  <si>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</si>
  <si>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</si>
  <si>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</si>
  <si>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</si>
  <si>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</si>
  <si>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</si>
  <si>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</si>
  <si>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</si>
  <si>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</si>
  <si>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</si>
  <si>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</si>
  <si>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</si>
  <si>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</si>
  <si>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</si>
  <si>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</si>
  <si>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</si>
  <si>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</si>
  <si>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</si>
  <si>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</si>
  <si>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</si>
  <si>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</si>
  <si>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</si>
  <si>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</si>
  <si>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</si>
  <si>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</si>
  <si>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</si>
  <si>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</si>
  <si>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</si>
  <si>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</si>
  <si>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</si>
  <si>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</si>
  <si>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</si>
  <si>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</si>
  <si>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</si>
  <si>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</si>
  <si>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</si>
  <si>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</si>
  <si>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</si>
  <si>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</si>
  <si>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</si>
  <si>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</si>
  <si>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</si>
  <si>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</si>
  <si>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</si>
  <si>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</si>
  <si>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</si>
  <si>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</si>
  <si>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</si>
  <si>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</si>
  <si>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</si>
  <si>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</si>
  <si>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</si>
  <si>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</si>
  <si>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</si>
  <si>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</si>
  <si>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</si>
  <si>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</si>
  <si>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</si>
  <si>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</si>
  <si>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</si>
  <si>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</si>
  <si>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</si>
  <si>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</si>
  <si>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</si>
  <si>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</si>
  <si>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</si>
  <si>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</si>
  <si>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</si>
  <si>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</si>
  <si>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</si>
  <si>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</si>
  <si>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</si>
  <si>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</si>
  <si>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</si>
  <si>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</si>
  <si>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</si>
  <si>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</si>
  <si>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</si>
  <si>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</si>
  <si>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</si>
  <si>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</si>
  <si>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</si>
  <si>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</si>
  <si>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</si>
  <si>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</si>
  <si>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</si>
  <si>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</si>
  <si>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</si>
  <si>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</si>
  <si>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</si>
  <si>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</si>
  <si>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</si>
  <si>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</si>
  <si>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</si>
  <si>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</si>
  <si>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</si>
  <si>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</si>
  <si>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</si>
  <si>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</si>
  <si>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</si>
  <si>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</si>
  <si>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</si>
  <si>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</si>
  <si>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</si>
  <si>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</si>
  <si>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</si>
  <si>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</si>
  <si>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</si>
  <si>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</si>
  <si>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</si>
  <si>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</si>
  <si>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</si>
  <si>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</si>
  <si>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</si>
  <si>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</si>
  <si>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</si>
  <si>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</si>
  <si>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</si>
  <si>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</si>
  <si>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</si>
  <si>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</si>
  <si>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</si>
  <si>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</si>
  <si>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</si>
  <si>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</si>
  <si>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</si>
  <si>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</si>
  <si>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</si>
  <si>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</si>
  <si>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</si>
  <si>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</si>
  <si>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</si>
  <si>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</si>
  <si>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</si>
  <si>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</si>
  <si>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</si>
  <si>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</si>
  <si>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</si>
  <si>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</si>
  <si>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</si>
  <si>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</si>
  <si>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</si>
  <si>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</si>
  <si>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</si>
  <si>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</si>
  <si>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</si>
  <si>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</si>
  <si>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</si>
  <si>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</si>
  <si>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</si>
  <si>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</si>
  <si>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</si>
  <si>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</si>
  <si>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</si>
  <si>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</si>
  <si>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</si>
  <si>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</si>
  <si>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</si>
  <si>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</si>
  <si>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</si>
  <si>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</si>
  <si>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</si>
  <si>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</si>
  <si>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</si>
  <si>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</si>
  <si>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</si>
  <si>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</si>
  <si>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</si>
  <si>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</si>
  <si>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</si>
  <si>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</si>
  <si>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</si>
  <si>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</si>
  <si>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</si>
  <si>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</si>
  <si>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</si>
  <si>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</si>
  <si>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</si>
  <si>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</si>
  <si>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</si>
  <si>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</si>
  <si>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</si>
  <si>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</si>
  <si>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</si>
  <si>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</si>
  <si>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</si>
  <si>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</si>
  <si>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</si>
  <si>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</si>
  <si>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</si>
  <si>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</si>
  <si>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</si>
  <si>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</si>
  <si>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</si>
  <si>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</si>
  <si>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</si>
  <si>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</si>
  <si>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</si>
  <si>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</si>
  <si>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</si>
  <si>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</si>
  <si>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</si>
  <si>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</si>
  <si>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</si>
  <si>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</si>
  <si>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</si>
  <si>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</si>
  <si>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</si>
  <si>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</si>
  <si>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</si>
  <si>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</si>
  <si>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</si>
  <si>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</si>
  <si>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</si>
  <si>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</si>
  <si>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</si>
  <si>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</si>
  <si>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</si>
  <si>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</si>
  <si>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</si>
  <si>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</si>
  <si>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</si>
  <si>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</si>
  <si>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</si>
  <si>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</si>
  <si>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</si>
  <si>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</si>
  <si>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</si>
  <si>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</si>
  <si>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</si>
  <si>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</si>
  <si>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</si>
  <si>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</si>
  <si>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</si>
  <si>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</si>
  <si>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</si>
  <si>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</si>
  <si>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</si>
  <si>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</si>
  <si>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</si>
  <si>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</si>
  <si>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</si>
  <si>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</si>
  <si>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</si>
  <si>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</si>
  <si>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</si>
  <si>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</si>
  <si>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</si>
  <si>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</si>
  <si>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</si>
  <si>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</si>
  <si>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</si>
  <si>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</si>
  <si>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</si>
  <si>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</si>
  <si>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</si>
  <si>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</si>
  <si>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</si>
  <si>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</si>
  <si>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</si>
  <si>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</si>
  <si>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</si>
  <si>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</si>
  <si>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</si>
  <si>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</si>
  <si>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</si>
  <si>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</si>
  <si>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</si>
  <si>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</si>
  <si>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</si>
  <si>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</si>
  <si>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</si>
  <si>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</si>
  <si>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</si>
  <si>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</si>
  <si>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</si>
  <si>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</si>
  <si>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</si>
  <si>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</si>
  <si>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</si>
  <si>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</si>
  <si>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</si>
  <si>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</si>
  <si>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</si>
  <si>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</si>
  <si>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</si>
  <si>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</si>
  <si>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</si>
  <si>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</si>
  <si>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</si>
  <si>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</si>
  <si>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</si>
  <si>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</si>
  <si>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</si>
  <si>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</si>
  <si>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</si>
  <si>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</si>
  <si>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</si>
  <si>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</si>
  <si>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</si>
  <si>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</si>
  <si>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</si>
  <si>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</si>
  <si>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</si>
  <si>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</si>
  <si>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</si>
  <si>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</si>
  <si>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</si>
  <si>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</si>
  <si>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</si>
  <si>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</si>
  <si>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</si>
  <si>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</si>
  <si>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</si>
  <si>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</si>
  <si>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</si>
  <si>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</si>
  <si>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</si>
  <si>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</si>
  <si>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</si>
  <si>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</si>
  <si>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</si>
  <si>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</si>
  <si>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</si>
  <si>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</si>
  <si>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</si>
  <si>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</si>
  <si>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</si>
  <si>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</si>
  <si>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</si>
  <si>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</si>
  <si>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</si>
  <si>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</si>
  <si>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</si>
  <si>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</si>
  <si>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</si>
  <si>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</si>
  <si>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</si>
  <si>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</si>
  <si>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</si>
  <si>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</si>
  <si>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</si>
  <si>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</si>
  <si>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</si>
  <si>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</si>
  <si>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</si>
  <si>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</si>
  <si>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</si>
  <si>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</si>
  <si>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</si>
  <si>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</si>
  <si>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</si>
  <si>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</si>
  <si>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</si>
  <si>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</si>
  <si>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</si>
  <si>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</si>
  <si>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</si>
  <si>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</si>
  <si>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</si>
  <si>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</si>
  <si>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</si>
  <si>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</si>
  <si>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</si>
  <si>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</si>
  <si>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</si>
  <si>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</si>
  <si>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</si>
  <si>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</si>
  <si>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</si>
  <si>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</si>
  <si>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</si>
  <si>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</si>
  <si>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</si>
  <si>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</si>
  <si>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</si>
  <si>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</si>
  <si>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</si>
  <si>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</si>
  <si>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</si>
  <si>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</si>
  <si>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</si>
  <si>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</si>
  <si>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</si>
  <si>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</si>
  <si>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</si>
  <si>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</si>
  <si>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</si>
  <si>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</si>
  <si>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</si>
  <si>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</si>
  <si>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</si>
  <si>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</si>
  <si>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</si>
  <si>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</si>
  <si>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</si>
  <si>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</si>
  <si>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</si>
  <si>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</si>
  <si>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</si>
  <si>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</si>
  <si>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</si>
  <si>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</si>
  <si>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</si>
  <si>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</si>
  <si>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</si>
  <si>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</si>
  <si>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</si>
  <si>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</si>
  <si>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</si>
  <si>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</si>
  <si>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</si>
  <si>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</si>
  <si>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</si>
  <si>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</si>
  <si>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</si>
  <si>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</si>
  <si>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</si>
  <si>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</si>
  <si>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</si>
  <si>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</si>
  <si>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</si>
  <si>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</si>
  <si>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</si>
  <si>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</si>
  <si>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</si>
  <si>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</si>
  <si>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</si>
  <si>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</si>
  <si>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</si>
  <si>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</si>
  <si>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</si>
  <si>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</si>
  <si>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</si>
  <si>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</si>
  <si>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</si>
  <si>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</si>
  <si>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</si>
  <si>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</si>
  <si>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</si>
  <si>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</si>
  <si>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</si>
  <si>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</si>
  <si>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</si>
  <si>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</si>
  <si>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</si>
  <si>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</si>
  <si>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</si>
  <si>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</si>
  <si>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</si>
  <si>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</si>
  <si>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</si>
  <si>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</si>
  <si>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</si>
  <si>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</si>
  <si>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</si>
  <si>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</si>
  <si>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</si>
  <si>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</si>
  <si>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</si>
  <si>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</si>
  <si>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</si>
  <si>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</si>
  <si>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</si>
  <si>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</si>
  <si>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</si>
  <si>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</si>
  <si>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</si>
  <si>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</si>
  <si>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</si>
  <si>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</si>
  <si>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</si>
  <si>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</si>
  <si>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</si>
  <si>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</si>
  <si>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</si>
  <si>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</si>
  <si>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</si>
  <si>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</si>
  <si>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</si>
  <si>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</si>
  <si>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</si>
  <si>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</si>
  <si>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</si>
  <si>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</si>
  <si>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</si>
  <si>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</si>
  <si>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</si>
  <si>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</si>
  <si>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</si>
  <si>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</si>
  <si>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</si>
  <si>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</si>
  <si>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</si>
  <si>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</si>
  <si>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</si>
  <si>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</si>
  <si>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</si>
  <si>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</si>
  <si>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</si>
  <si>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</si>
  <si>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</si>
  <si>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</si>
  <si>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</si>
  <si>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</si>
  <si>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</si>
  <si>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</si>
  <si>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</si>
  <si>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</si>
  <si>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</si>
  <si>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</si>
  <si>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</si>
  <si>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</si>
  <si>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</si>
  <si>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</si>
  <si>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</si>
  <si>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</si>
  <si>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</si>
  <si>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</si>
  <si>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</si>
  <si>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</si>
  <si>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</si>
  <si>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</si>
  <si>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</si>
  <si>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</si>
  <si>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</si>
  <si>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</si>
  <si>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</si>
  <si>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</si>
  <si>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</si>
  <si>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</si>
  <si>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</si>
  <si>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</si>
  <si>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</si>
  <si>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</si>
  <si>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</si>
  <si>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</si>
  <si>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</si>
  <si>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</si>
  <si>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</si>
  <si>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</si>
  <si>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</si>
  <si>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</si>
  <si>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</si>
  <si>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</si>
  <si>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</si>
  <si>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</si>
  <si>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</si>
  <si>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</si>
  <si>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</si>
  <si>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</si>
  <si>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</si>
  <si>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</si>
  <si>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</si>
  <si>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</si>
  <si>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</si>
  <si>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</si>
  <si>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</si>
  <si>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</si>
  <si>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</si>
  <si>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</si>
  <si>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</si>
  <si>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</si>
  <si>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</si>
  <si>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</si>
  <si>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</si>
  <si>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</si>
  <si>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</si>
  <si>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</si>
  <si>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</si>
  <si>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</si>
  <si>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</si>
  <si>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</si>
  <si>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</si>
  <si>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</si>
  <si>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</si>
  <si>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</si>
  <si>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</si>
  <si>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</si>
  <si>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</si>
  <si>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</si>
  <si>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</si>
  <si>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</si>
  <si>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</si>
  <si>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</si>
  <si>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</si>
  <si>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</si>
  <si>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</si>
  <si>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</si>
  <si>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</si>
  <si>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</si>
  <si>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</si>
  <si>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</si>
  <si>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</si>
  <si>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</si>
  <si>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</si>
  <si>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</si>
  <si>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</si>
  <si>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</si>
  <si>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</si>
  <si>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</si>
  <si>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</si>
  <si>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</si>
  <si>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</si>
  <si>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</si>
  <si>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</si>
  <si>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</si>
  <si>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</si>
  <si>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</si>
  <si>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</si>
  <si>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</si>
  <si>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</si>
  <si>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</si>
  <si>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</si>
  <si>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</si>
  <si>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</si>
  <si>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</si>
  <si>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</si>
  <si>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</si>
  <si>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</si>
  <si>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</si>
  <si>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</si>
  <si>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</si>
  <si>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</si>
  <si>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</si>
  <si>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</si>
  <si>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</si>
  <si>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</si>
  <si>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</si>
  <si>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</si>
  <si>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</si>
  <si>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</si>
  <si>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</si>
  <si>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</si>
  <si>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</si>
  <si>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</si>
  <si>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</si>
  <si>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</si>
  <si>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</si>
  <si>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</si>
  <si>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</si>
  <si>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</si>
  <si>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</si>
  <si>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</si>
  <si>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</si>
  <si>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</si>
  <si>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</si>
  <si>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</si>
  <si>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</si>
  <si>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</si>
  <si>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</si>
  <si>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</si>
  <si>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</si>
  <si>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</si>
  <si>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</si>
  <si>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</si>
  <si>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</si>
  <si>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</si>
  <si>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</si>
  <si>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</si>
  <si>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</si>
  <si>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</si>
  <si>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</si>
  <si>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</si>
  <si>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</si>
  <si>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</si>
  <si>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</si>
  <si>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</si>
  <si>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</si>
  <si>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</si>
  <si>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</si>
  <si>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</si>
  <si>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</si>
  <si>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</si>
  <si>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</si>
  <si>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</si>
  <si>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</si>
  <si>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</si>
  <si>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</si>
  <si>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</si>
  <si>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</si>
  <si>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</si>
  <si>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</si>
  <si>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</si>
  <si>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</si>
  <si>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</si>
  <si>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</si>
  <si>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</si>
  <si>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</si>
  <si>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</si>
  <si>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</si>
  <si>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</si>
  <si>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</si>
  <si>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</si>
  <si>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</si>
  <si>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</si>
  <si>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</si>
  <si>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</si>
  <si>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</si>
  <si>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</si>
  <si>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</si>
  <si>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</si>
  <si>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</si>
  <si>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</si>
  <si>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</si>
  <si>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</si>
  <si>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</si>
  <si>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</si>
  <si>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</si>
  <si>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</si>
  <si>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</si>
  <si>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</si>
  <si>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</si>
  <si>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</si>
  <si>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</si>
  <si>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</si>
  <si>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</si>
  <si>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</si>
  <si>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</si>
  <si>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</si>
  <si>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</si>
  <si>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</si>
  <si>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</si>
  <si>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</si>
  <si>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</si>
  <si>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</si>
  <si>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</si>
  <si>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</si>
  <si>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</si>
  <si>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</si>
  <si>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</si>
  <si>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</si>
  <si>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</si>
  <si>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</si>
  <si>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</si>
  <si>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</si>
  <si>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</si>
  <si>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</si>
  <si>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</si>
  <si>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</si>
  <si>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</si>
  <si>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</si>
  <si>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</si>
  <si>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</si>
  <si>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</si>
  <si>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</si>
  <si>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</si>
  <si>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</si>
  <si>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</si>
  <si>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</si>
  <si>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</si>
  <si>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</si>
  <si>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</si>
  <si>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</si>
  <si>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</si>
  <si>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</si>
  <si>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</si>
  <si>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</si>
  <si>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</si>
  <si>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</si>
  <si>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</si>
  <si>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</si>
  <si>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</si>
  <si>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</si>
  <si>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</si>
  <si>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</si>
  <si>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</si>
  <si>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</si>
  <si>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</si>
  <si>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</si>
  <si>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</si>
  <si>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</si>
  <si>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</si>
  <si>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</si>
  <si>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</si>
  <si>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</si>
  <si>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</si>
  <si>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</si>
  <si>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</si>
  <si>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</si>
  <si>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</si>
  <si>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</si>
  <si>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</si>
  <si>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</si>
  <si>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</si>
  <si>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</si>
  <si>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</si>
  <si>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</si>
  <si>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</si>
  <si>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</si>
  <si>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</si>
  <si>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</si>
  <si>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</si>
  <si>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</si>
  <si>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</si>
  <si>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</si>
  <si>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</si>
  <si>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</si>
  <si>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</si>
  <si>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</si>
  <si>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</si>
  <si>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</si>
  <si>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</si>
  <si>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</si>
  <si>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</si>
  <si>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</si>
  <si>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</si>
  <si>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</si>
  <si>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</si>
  <si>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</si>
  <si>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</si>
  <si>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</si>
  <si>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</si>
  <si>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</si>
  <si>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</si>
  <si>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</si>
  <si>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</si>
  <si>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</si>
  <si>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</si>
  <si>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</si>
  <si>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</si>
  <si>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</si>
  <si>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</si>
  <si>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</si>
  <si>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</si>
  <si>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</si>
  <si>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</si>
  <si>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</si>
  <si>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</si>
  <si>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</si>
  <si>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</si>
  <si>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</si>
  <si>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</si>
  <si>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</si>
  <si>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</si>
  <si>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</si>
  <si>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</si>
  <si>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</si>
  <si>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</si>
  <si>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</si>
  <si>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</si>
  <si>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</si>
  <si>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</si>
  <si>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</si>
  <si>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</si>
  <si>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</si>
  <si>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</si>
  <si>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</si>
  <si>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</si>
  <si>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</si>
  <si>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</si>
  <si>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</si>
  <si>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</si>
  <si>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</si>
  <si>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</si>
  <si>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</si>
  <si>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</si>
  <si>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</si>
  <si>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</si>
  <si>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</si>
  <si>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</si>
  <si>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</si>
  <si>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</si>
  <si>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</si>
  <si>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</si>
  <si>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</si>
  <si>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</si>
  <si>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</si>
  <si>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</si>
  <si>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</si>
  <si>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</si>
  <si>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</si>
  <si>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</si>
  <si>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</si>
  <si>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</si>
  <si>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</si>
  <si>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</si>
  <si>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</si>
  <si>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</si>
  <si>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</si>
  <si>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</si>
  <si>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</si>
  <si>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</si>
  <si>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</si>
  <si>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</si>
  <si>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</si>
  <si>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</si>
  <si>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</si>
  <si>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</si>
  <si>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</si>
  <si>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</si>
  <si>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</si>
  <si>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</si>
  <si>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</si>
  <si>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</si>
  <si>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</si>
  <si>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</si>
  <si>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</si>
  <si>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</si>
  <si>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</si>
  <si>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</si>
  <si>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</si>
  <si>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</si>
  <si>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</si>
  <si>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</si>
  <si>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</si>
  <si>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</si>
  <si>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</si>
  <si>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</si>
  <si>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</si>
  <si>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</si>
  <si>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</si>
  <si>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</si>
  <si>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</si>
  <si>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</si>
  <si>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</si>
  <si>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</si>
  <si>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</si>
  <si>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</si>
  <si>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</si>
  <si>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</si>
  <si>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</si>
  <si>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</si>
  <si>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</si>
  <si>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</si>
  <si>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</si>
  <si>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</si>
  <si>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</si>
  <si>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</si>
  <si>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</si>
  <si>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</si>
  <si>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</si>
  <si>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</si>
  <si>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</si>
  <si>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</si>
  <si>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</si>
  <si>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</si>
  <si>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</si>
  <si>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</si>
  <si>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</si>
  <si>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</si>
  <si>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</si>
  <si>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</si>
  <si>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</si>
  <si>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</si>
  <si>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</si>
  <si>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</si>
  <si>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</si>
  <si>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</si>
  <si>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</si>
  <si>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</si>
  <si>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</si>
  <si>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</si>
  <si>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</si>
  <si>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</si>
  <si>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</si>
  <si>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</si>
  <si>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</si>
  <si>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</si>
  <si>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</si>
  <si>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</si>
  <si>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</si>
  <si>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</si>
  <si>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</si>
  <si>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</si>
  <si>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</si>
  <si>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</si>
  <si>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</si>
  <si>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</si>
  <si>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</si>
  <si>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</si>
  <si>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</si>
  <si>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</si>
  <si>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</si>
  <si>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</si>
  <si>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</si>
  <si>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</si>
  <si>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</si>
  <si>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</si>
  <si>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</si>
  <si>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</si>
  <si>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</si>
  <si>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</si>
  <si>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</si>
  <si>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</si>
  <si>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</si>
  <si>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</si>
  <si>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</si>
  <si>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</si>
  <si>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</si>
  <si>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</si>
  <si>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</si>
  <si>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</si>
  <si>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</si>
  <si>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</si>
  <si>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</si>
  <si>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</si>
  <si>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</si>
  <si>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</si>
  <si>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</si>
  <si>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</si>
  <si>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</si>
  <si>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</si>
  <si>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</si>
  <si>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</si>
  <si>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</si>
  <si>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</si>
  <si>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</si>
  <si>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</si>
  <si>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</si>
  <si>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</si>
  <si>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</si>
  <si>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</si>
  <si>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</si>
  <si>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</si>
  <si>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</si>
  <si>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</si>
  <si>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</si>
  <si>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</si>
  <si>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</si>
  <si>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</si>
  <si>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</si>
  <si>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</si>
  <si>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</si>
  <si>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</si>
  <si>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</si>
  <si>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</si>
  <si>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</si>
  <si>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</si>
  <si>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</si>
  <si>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</si>
  <si>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</si>
  <si>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</si>
  <si>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</si>
  <si>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</si>
  <si>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</si>
  <si>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</si>
  <si>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</si>
  <si>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</si>
  <si>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</si>
  <si>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</si>
  <si>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</si>
  <si>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</si>
  <si>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</si>
  <si>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</si>
  <si>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</si>
  <si>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</si>
  <si>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</si>
  <si>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</si>
  <si>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</si>
  <si>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</si>
  <si>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</si>
  <si>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</si>
  <si>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</si>
  <si>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</si>
  <si>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</si>
  <si>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</si>
  <si>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</si>
  <si>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</si>
  <si>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</si>
  <si>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</si>
  <si>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</si>
  <si>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</si>
  <si>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</si>
  <si>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</si>
  <si>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</si>
  <si>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</si>
  <si>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</si>
  <si>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</si>
  <si>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</si>
  <si>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</si>
  <si>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</si>
  <si>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</si>
  <si>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</si>
  <si>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</si>
  <si>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</si>
  <si>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</si>
  <si>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</si>
  <si>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</si>
  <si>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</si>
  <si>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</si>
  <si>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</si>
  <si>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</si>
  <si>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</si>
  <si>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</si>
  <si>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</si>
  <si>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</si>
  <si>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</si>
  <si>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</si>
  <si>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</si>
  <si>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</si>
  <si>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</si>
  <si>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</si>
  <si>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</si>
  <si>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</si>
  <si>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</si>
  <si>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</si>
  <si>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</si>
  <si>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</si>
  <si>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</si>
  <si>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</si>
  <si>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</si>
  <si>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</si>
  <si>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</si>
  <si>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</si>
  <si>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</si>
  <si>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</si>
  <si>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</si>
  <si>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</si>
  <si>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</si>
  <si>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</si>
  <si>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</si>
  <si>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</si>
  <si>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</si>
  <si>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</si>
  <si>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</si>
  <si>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</si>
  <si>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</si>
  <si>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</si>
  <si>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</si>
  <si>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</si>
  <si>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</si>
  <si>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</si>
  <si>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</si>
  <si>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</si>
  <si>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</si>
  <si>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</si>
  <si>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</si>
  <si>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</si>
  <si>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</si>
  <si>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</si>
  <si>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</si>
  <si>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</si>
  <si>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</si>
  <si>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</si>
  <si>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</si>
  <si>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</si>
  <si>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</si>
  <si>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</si>
  <si>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</si>
  <si>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</si>
  <si>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</si>
  <si>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</si>
  <si>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</si>
  <si>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</si>
  <si>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</si>
  <si>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</si>
  <si>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</si>
  <si>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</si>
  <si>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</si>
  <si>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</si>
  <si>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</si>
  <si>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</si>
  <si>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</si>
  <si>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</si>
  <si>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</si>
  <si>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</si>
  <si>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</si>
  <si>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</si>
  <si>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</si>
  <si>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</si>
  <si>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</si>
  <si>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</si>
  <si>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</si>
  <si>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</si>
  <si>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</si>
  <si>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</si>
  <si>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</si>
  <si>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</si>
  <si>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</si>
  <si>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</si>
  <si>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</si>
  <si>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</si>
  <si>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</si>
  <si>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</si>
  <si>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</si>
  <si>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</si>
  <si>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</si>
  <si>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</si>
  <si>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</si>
  <si>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</si>
  <si>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</si>
  <si>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</si>
  <si>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</si>
  <si>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</si>
  <si>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</si>
  <si>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</si>
  <si>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</si>
  <si>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</si>
  <si>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</si>
  <si>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</si>
  <si>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</si>
  <si>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</si>
  <si>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</si>
  <si>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</si>
  <si>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</si>
  <si>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</si>
  <si>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</si>
  <si>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</si>
  <si>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</si>
  <si>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</si>
  <si>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</si>
  <si>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</si>
  <si>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</si>
  <si>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</si>
  <si>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</si>
  <si>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</si>
  <si>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</si>
  <si>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</si>
  <si>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</si>
  <si>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</si>
  <si>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</si>
  <si>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</si>
  <si>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</si>
  <si>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</si>
  <si>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</si>
  <si>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</si>
  <si>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</si>
  <si>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</si>
  <si>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</si>
  <si>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</si>
  <si>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</si>
  <si>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</si>
  <si>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</si>
  <si>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</si>
  <si>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</si>
  <si>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</si>
  <si>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</si>
  <si>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</si>
  <si>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</si>
  <si>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</si>
  <si>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</si>
  <si>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</si>
  <si>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</si>
  <si>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</si>
  <si>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</si>
  <si>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</si>
  <si>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</si>
  <si>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</si>
  <si>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</si>
  <si>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</si>
  <si>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</si>
  <si>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</si>
  <si>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</si>
  <si>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</si>
  <si>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</si>
  <si>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</si>
  <si>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</si>
  <si>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</si>
  <si>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</si>
  <si>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</si>
  <si>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</si>
  <si>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</si>
  <si>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</si>
  <si>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</si>
  <si>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</si>
  <si>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</si>
  <si>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</si>
  <si>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</si>
  <si>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</si>
  <si>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</si>
  <si>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</si>
  <si>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</si>
  <si>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</si>
  <si>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</si>
  <si>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</si>
  <si>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</si>
  <si>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</si>
  <si>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</si>
  <si>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</si>
  <si>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</si>
  <si>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</si>
  <si>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</si>
  <si>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</si>
  <si>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</si>
  <si>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</si>
  <si>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</si>
  <si>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</si>
  <si>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</si>
  <si>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</si>
  <si>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</si>
  <si>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</si>
  <si>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</si>
  <si>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</si>
  <si>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</si>
  <si>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</si>
  <si>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</si>
  <si>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</si>
  <si>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</si>
  <si>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</si>
  <si>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</si>
  <si>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</si>
  <si>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</si>
  <si>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</si>
  <si>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</si>
  <si>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</si>
  <si>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</si>
  <si>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</si>
  <si>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</si>
  <si>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</si>
  <si>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</si>
  <si>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</si>
  <si>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</si>
  <si>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</si>
  <si>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</si>
  <si>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</si>
  <si>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</si>
  <si>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</si>
  <si>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</si>
  <si>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</si>
  <si>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</si>
  <si>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</si>
  <si>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</si>
  <si>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</si>
  <si>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</si>
  <si>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</si>
  <si>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</si>
  <si>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</si>
  <si>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</si>
  <si>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</si>
  <si>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</si>
  <si>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</si>
  <si>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</si>
  <si>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</si>
  <si>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</si>
  <si>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</si>
  <si>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</si>
  <si>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</si>
  <si>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</si>
  <si>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</si>
  <si>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</si>
  <si>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</si>
  <si>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</si>
  <si>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</si>
  <si>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</si>
  <si>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</si>
  <si>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</si>
  <si>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</si>
  <si>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</si>
  <si>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</si>
  <si>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</si>
  <si>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</si>
  <si>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</si>
  <si>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</si>
  <si>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</si>
  <si>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</si>
  <si>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</si>
  <si>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</si>
  <si>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</si>
  <si>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</si>
  <si>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</si>
  <si>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</si>
  <si>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</si>
  <si>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</si>
  <si>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</si>
  <si>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</si>
  <si>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</si>
  <si>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</si>
  <si>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</si>
  <si>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</si>
  <si>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</si>
  <si>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</si>
  <si>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</si>
  <si>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</si>
  <si>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</si>
  <si>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</si>
  <si>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</si>
  <si>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</si>
  <si>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</si>
  <si>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</si>
  <si>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</si>
  <si>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</si>
  <si>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</si>
  <si>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</si>
  <si>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</si>
  <si>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</si>
  <si>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</si>
  <si>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</si>
  <si>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</si>
  <si>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</si>
  <si>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</si>
  <si>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</si>
  <si>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</si>
  <si>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</si>
  <si>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</si>
  <si>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</si>
  <si>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</si>
  <si>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</si>
  <si>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</si>
  <si>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</si>
  <si>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</si>
  <si>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</si>
  <si>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</si>
  <si>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</si>
  <si>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</si>
  <si>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</si>
  <si>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</si>
  <si>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</si>
  <si>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</si>
  <si>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</si>
  <si>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</si>
  <si>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</si>
  <si>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</si>
  <si>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</si>
  <si>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</si>
  <si>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</si>
  <si>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</si>
  <si>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</si>
  <si>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</si>
  <si>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</si>
  <si>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</si>
  <si>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</si>
  <si>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</si>
  <si>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</si>
  <si>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</si>
  <si>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</si>
  <si>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</si>
  <si>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</si>
  <si>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</si>
  <si>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</si>
  <si>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</si>
  <si>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</si>
  <si>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</si>
  <si>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</si>
  <si>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</si>
  <si>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</si>
  <si>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</si>
  <si>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</si>
  <si>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</si>
  <si>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</si>
  <si>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</si>
  <si>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</si>
  <si>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</si>
  <si>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</si>
  <si>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</si>
  <si>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</si>
  <si>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</si>
  <si>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</si>
  <si>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</si>
  <si>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</si>
  <si>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</si>
  <si>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</si>
  <si>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</si>
  <si>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</si>
  <si>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</si>
  <si>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</si>
  <si>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</si>
  <si>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</si>
  <si>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</si>
  <si>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</si>
  <si>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</si>
  <si>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</si>
  <si>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</si>
  <si>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</si>
  <si>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</si>
  <si>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</si>
  <si>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</si>
  <si>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</si>
  <si>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</si>
  <si>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</si>
  <si>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</si>
  <si>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</si>
  <si>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</si>
  <si>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</si>
  <si>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</si>
  <si>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</si>
  <si>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</si>
  <si>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</si>
  <si>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</si>
  <si>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</si>
  <si>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</si>
  <si>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</si>
  <si>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</si>
  <si>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</si>
  <si>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</si>
  <si>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</si>
  <si>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</si>
  <si>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</si>
  <si>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</si>
  <si>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</si>
  <si>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</si>
  <si>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</si>
  <si>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</si>
  <si>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</si>
  <si>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</si>
  <si>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</si>
  <si>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</si>
  <si>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</si>
  <si>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</si>
  <si>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</si>
  <si>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</si>
  <si>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</si>
  <si>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</si>
  <si>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</si>
  <si>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</si>
  <si>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</si>
  <si>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</si>
  <si>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</si>
  <si>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</si>
  <si>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</si>
  <si>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</si>
  <si>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</si>
  <si>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</si>
  <si>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</si>
  <si>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</si>
  <si>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</si>
  <si>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</si>
  <si>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</si>
  <si>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</si>
  <si>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</si>
  <si>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</si>
  <si>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</si>
  <si>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</si>
  <si>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</si>
  <si>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</si>
  <si>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</si>
  <si>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</si>
  <si>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</si>
  <si>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</si>
  <si>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</si>
  <si>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</si>
  <si>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</si>
  <si>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</si>
  <si>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</si>
  <si>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</si>
  <si>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</si>
  <si>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</si>
  <si>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</si>
  <si>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</si>
  <si>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</si>
  <si>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</si>
  <si>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</si>
  <si>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</si>
  <si>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</si>
  <si>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</si>
  <si>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</si>
  <si>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</si>
  <si>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</si>
  <si>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</si>
  <si>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</si>
  <si>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</si>
  <si>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</si>
  <si>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</si>
  <si>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</si>
  <si>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</si>
  <si>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</si>
  <si>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</si>
  <si>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</si>
  <si>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</si>
  <si>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</si>
  <si>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</si>
  <si>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</si>
  <si>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</si>
  <si>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</si>
  <si>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</si>
  <si>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</si>
  <si>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</si>
  <si>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</si>
  <si>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</si>
  <si>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</si>
  <si>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</si>
  <si>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</si>
  <si>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</si>
  <si>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</si>
  <si>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</si>
  <si>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</si>
  <si>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</si>
  <si>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</si>
  <si>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</si>
  <si>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</si>
  <si>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</si>
  <si>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</si>
  <si>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</si>
  <si>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</si>
  <si>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</si>
  <si>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</si>
  <si>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</si>
  <si>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</si>
  <si>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</si>
  <si>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</si>
  <si>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</si>
  <si>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</si>
  <si>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</si>
  <si>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</si>
  <si>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</si>
  <si>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</si>
  <si>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</si>
  <si>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</si>
  <si>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</si>
  <si>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</si>
  <si>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</si>
  <si>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</si>
  <si>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</si>
  <si>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</si>
  <si>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</si>
  <si>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</si>
  <si>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</si>
  <si>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</si>
  <si>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</si>
  <si>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</si>
  <si>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</si>
  <si>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</si>
  <si>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</si>
  <si>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</si>
  <si>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</si>
  <si>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</si>
  <si>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</si>
  <si>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</si>
  <si>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</si>
  <si>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</si>
  <si>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</si>
  <si>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</si>
  <si>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</si>
  <si>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</si>
  <si>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</si>
  <si>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</si>
  <si>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</si>
  <si>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</si>
  <si>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</si>
  <si>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</si>
  <si>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</si>
  <si>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</si>
  <si>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</si>
  <si>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</si>
  <si>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</si>
  <si>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</si>
  <si>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</si>
  <si>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</si>
  <si>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</si>
  <si>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</si>
  <si>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</si>
  <si>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</si>
  <si>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</si>
  <si>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</si>
  <si>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</si>
  <si>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</si>
  <si>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</si>
  <si>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</si>
  <si>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</si>
  <si>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</si>
  <si>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</si>
  <si>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</si>
  <si>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</si>
  <si>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</si>
  <si>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</si>
  <si>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</si>
  <si>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</si>
  <si>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</si>
  <si>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</si>
  <si>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</si>
  <si>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</si>
  <si>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</si>
  <si>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</si>
  <si>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</si>
  <si>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</si>
  <si>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</si>
  <si>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</si>
  <si>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</si>
  <si>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</si>
  <si>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</si>
  <si>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</si>
  <si>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</si>
  <si>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</si>
  <si>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</si>
  <si>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</si>
  <si>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</si>
  <si>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</si>
  <si>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</si>
  <si>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</si>
  <si>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</si>
  <si>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</si>
  <si>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</si>
  <si>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</si>
  <si>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</si>
  <si>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</si>
  <si>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</si>
  <si>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</si>
  <si>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</si>
  <si>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</si>
  <si>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</si>
  <si>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</si>
  <si>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</si>
  <si>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</si>
  <si>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</si>
  <si>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</si>
  <si>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</si>
  <si>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</si>
  <si>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</si>
  <si>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</si>
  <si>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</si>
  <si>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</si>
  <si>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</si>
  <si>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</si>
  <si>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</si>
  <si>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</si>
  <si>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</si>
  <si>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</si>
  <si>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</si>
  <si>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</si>
  <si>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</si>
  <si>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</si>
  <si>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</si>
  <si>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</si>
  <si>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</si>
  <si>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</si>
  <si>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</si>
  <si>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</si>
  <si>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</si>
  <si>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</si>
  <si>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</si>
  <si>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</si>
  <si>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</si>
  <si>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</si>
  <si>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</si>
  <si>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</si>
  <si>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</si>
  <si>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</si>
  <si>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</si>
  <si>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</si>
  <si>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</si>
  <si>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</si>
  <si>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</si>
  <si>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</si>
  <si>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</si>
  <si>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</si>
  <si>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</si>
  <si>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</si>
  <si>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</si>
  <si>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</si>
  <si>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</si>
  <si>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</si>
  <si>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</si>
  <si>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</si>
  <si>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</si>
  <si>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</si>
  <si>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</si>
  <si>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</si>
  <si>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</si>
  <si>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</si>
  <si>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</si>
  <si>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</si>
  <si>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</si>
  <si>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</si>
  <si>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</si>
  <si>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</si>
  <si>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</si>
  <si>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</si>
  <si>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</si>
  <si>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</si>
  <si>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</si>
  <si>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</si>
  <si>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</si>
  <si>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</si>
  <si>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</si>
  <si>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</si>
  <si>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</si>
  <si>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</si>
  <si>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</si>
  <si>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</si>
  <si>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</si>
  <si>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</si>
  <si>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</si>
  <si>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</si>
  <si>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</si>
  <si>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</si>
  <si>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</si>
  <si>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</si>
  <si>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</si>
  <si>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</si>
  <si>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</si>
  <si>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</si>
  <si>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</si>
  <si>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</si>
  <si>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</si>
  <si>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</si>
  <si>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</si>
  <si>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</si>
  <si>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</si>
  <si>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</si>
  <si>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</si>
  <si>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</si>
  <si>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</si>
  <si>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</si>
  <si>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</si>
  <si>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</si>
  <si>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</si>
  <si>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</si>
  <si>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</si>
  <si>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</si>
  <si>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</si>
  <si>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</si>
  <si>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</si>
  <si>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</si>
  <si>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</si>
  <si>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</si>
  <si>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</si>
  <si>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</si>
  <si>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</si>
  <si>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</si>
  <si>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</si>
  <si>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</si>
  <si>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</si>
  <si>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</si>
  <si>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</si>
  <si>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</si>
  <si>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</si>
  <si>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</si>
  <si>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</si>
  <si>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</si>
  <si>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</si>
  <si>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</si>
  <si>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</si>
  <si>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</si>
  <si>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</si>
  <si>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</si>
  <si>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</si>
  <si>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</si>
  <si>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</si>
  <si>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</si>
  <si>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</si>
  <si>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</si>
  <si>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</si>
  <si>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</si>
  <si>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</si>
  <si>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</si>
  <si>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</si>
  <si>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</si>
  <si>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</si>
  <si>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</si>
  <si>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</si>
  <si>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</si>
  <si>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</si>
  <si>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</si>
  <si>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</si>
  <si>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</si>
  <si>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</si>
  <si>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</si>
  <si>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</si>
  <si>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</si>
  <si>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</si>
  <si>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</si>
  <si>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</si>
  <si>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</si>
  <si>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</si>
  <si>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</si>
  <si>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</si>
  <si>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</si>
  <si>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</si>
  <si>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</si>
  <si>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</si>
  <si>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</si>
  <si>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</si>
  <si>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</si>
  <si>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</si>
  <si>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</si>
  <si>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</si>
  <si>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</si>
  <si>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</si>
  <si>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</si>
  <si>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</si>
  <si>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</si>
  <si>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</si>
  <si>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</si>
  <si>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</si>
  <si>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</si>
  <si>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</si>
  <si>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</si>
  <si>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</si>
  <si>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</si>
  <si>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</si>
  <si>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</si>
  <si>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</si>
  <si>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</si>
  <si>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</si>
  <si>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</si>
  <si>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</si>
  <si>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</si>
  <si>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</si>
  <si>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</si>
  <si>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</si>
  <si>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</si>
  <si>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</si>
  <si>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</si>
  <si>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</si>
  <si>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</si>
  <si>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</si>
  <si>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</si>
  <si>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</si>
  <si>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</si>
  <si>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</si>
  <si>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</si>
  <si>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</si>
  <si>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</si>
  <si>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</si>
  <si>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</si>
  <si>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</si>
  <si>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</si>
  <si>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</si>
  <si>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</si>
  <si>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</si>
  <si>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</si>
  <si>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</si>
  <si>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</si>
  <si>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</si>
  <si>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</si>
  <si>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</si>
  <si>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</si>
  <si>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</si>
  <si>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</si>
  <si>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</si>
  <si>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</si>
  <si>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</si>
  <si>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</si>
  <si>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</si>
  <si>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</si>
  <si>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</si>
  <si>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</si>
  <si>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</si>
  <si>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</si>
  <si>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</si>
  <si>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</si>
  <si>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</si>
  <si>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</si>
  <si>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</si>
  <si>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</si>
  <si>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</si>
  <si>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</si>
  <si>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</si>
  <si>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</si>
  <si>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</si>
  <si>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</si>
  <si>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</si>
  <si>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</si>
  <si>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</si>
  <si>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</si>
  <si>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</si>
  <si>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</si>
  <si>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</si>
  <si>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</si>
  <si>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</si>
  <si>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</si>
  <si>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</si>
  <si>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</si>
  <si>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</si>
  <si>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</si>
  <si>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</si>
  <si>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</si>
  <si>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</si>
  <si>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</si>
  <si>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</si>
  <si>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</si>
  <si>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</si>
  <si>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</si>
  <si>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</si>
  <si>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</si>
  <si>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</si>
  <si>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</si>
  <si>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</si>
  <si>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</si>
  <si>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</si>
  <si>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</si>
  <si>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</si>
  <si>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</si>
  <si>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</si>
  <si>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</si>
  <si>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</si>
  <si>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</si>
  <si>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</si>
  <si>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</si>
  <si>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</si>
  <si>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</si>
  <si>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</si>
  <si>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</si>
  <si>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</si>
  <si>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</si>
  <si>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</si>
  <si>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</si>
  <si>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</si>
  <si>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</si>
  <si>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</si>
  <si>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</si>
  <si>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</si>
  <si>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</si>
  <si>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</si>
  <si>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</si>
  <si>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</si>
  <si>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</si>
  <si>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</si>
  <si>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</si>
  <si>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</si>
  <si>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</si>
  <si>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</si>
  <si>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</si>
  <si>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</si>
  <si>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</si>
  <si>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</si>
  <si>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</si>
  <si>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</si>
  <si>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</si>
  <si>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</si>
  <si>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</si>
  <si>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</si>
  <si>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</si>
  <si>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</si>
  <si>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</si>
  <si>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</si>
  <si>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</si>
  <si>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</si>
  <si>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</si>
  <si>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</si>
  <si>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</si>
  <si>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</si>
  <si>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</si>
  <si>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</si>
  <si>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</si>
  <si>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</si>
  <si>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</si>
  <si>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</si>
  <si>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</si>
  <si>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</si>
  <si>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</si>
  <si>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</si>
  <si>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</si>
  <si>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</si>
  <si>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</si>
  <si>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</si>
  <si>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</si>
  <si>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</si>
  <si>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</si>
  <si>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</si>
  <si>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</si>
  <si>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</si>
  <si>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</si>
  <si>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</si>
  <si>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</si>
  <si>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</si>
  <si>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</si>
  <si>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</si>
  <si>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</si>
  <si>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</si>
  <si>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</si>
  <si>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</si>
  <si>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</si>
  <si>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</si>
  <si>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</si>
  <si>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</si>
  <si>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</si>
  <si>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</si>
  <si>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</si>
  <si>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</si>
  <si>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</si>
  <si>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</si>
  <si>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</si>
  <si>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</si>
  <si>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</si>
  <si>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</si>
  <si>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</si>
  <si>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</si>
  <si>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</si>
  <si>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</si>
  <si>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</si>
  <si>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</si>
  <si>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</si>
  <si>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</si>
  <si>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</si>
  <si>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</si>
  <si>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</si>
  <si>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</si>
  <si>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</si>
  <si>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</si>
  <si>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</si>
  <si>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</si>
  <si>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</si>
  <si>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</si>
  <si>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</si>
  <si>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</si>
  <si>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</si>
  <si>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</si>
  <si>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</si>
  <si>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</si>
  <si>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</si>
  <si>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</si>
  <si>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</si>
  <si>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</si>
  <si>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</si>
  <si>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</si>
  <si>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</si>
  <si>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</si>
  <si>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</si>
  <si>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</si>
  <si>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</si>
  <si>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</si>
  <si>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</si>
  <si>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</si>
  <si>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</si>
  <si>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</si>
  <si>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</si>
  <si>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</si>
  <si>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</si>
  <si>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</si>
  <si>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</si>
  <si>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</si>
  <si>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</si>
  <si>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</si>
  <si>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</si>
  <si>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</si>
  <si>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</si>
  <si>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</si>
  <si>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</si>
  <si>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</si>
  <si>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</si>
  <si>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</si>
  <si>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</si>
  <si>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</si>
  <si>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</si>
  <si>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</si>
  <si>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</si>
  <si>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</si>
  <si>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</si>
  <si>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</si>
  <si>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</si>
  <si>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</si>
  <si>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</si>
  <si>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</si>
  <si>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</si>
  <si>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</si>
  <si>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</si>
  <si>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</si>
  <si>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</si>
  <si>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</si>
  <si>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</si>
  <si>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</si>
  <si>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</si>
  <si>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</si>
  <si>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</si>
  <si>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</si>
  <si>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</si>
  <si>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</si>
  <si>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</si>
  <si>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</si>
  <si>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</si>
  <si>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</si>
  <si>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</si>
  <si>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</si>
  <si>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</si>
  <si>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</si>
  <si>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</si>
  <si>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</si>
  <si>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</si>
  <si>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</si>
  <si>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</si>
  <si>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</si>
  <si>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</si>
  <si>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</si>
  <si>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</si>
  <si>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</si>
  <si>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</si>
  <si>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</si>
  <si>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</si>
  <si>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</si>
  <si>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</si>
  <si>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</si>
  <si>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</si>
  <si>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</si>
  <si>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</si>
  <si>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</si>
  <si>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</si>
  <si>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</si>
  <si>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</si>
  <si>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</si>
  <si>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</si>
  <si>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</si>
  <si>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</si>
  <si>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</si>
  <si>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</si>
  <si>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</si>
  <si>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</si>
  <si>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</si>
  <si>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</si>
  <si>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</si>
  <si>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</si>
  <si>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</si>
  <si>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</si>
  <si>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</si>
  <si>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</si>
  <si>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</si>
  <si>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</si>
  <si>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</si>
  <si>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</si>
  <si>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</si>
  <si>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</si>
  <si>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</si>
  <si>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</si>
  <si>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</si>
  <si>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</si>
  <si>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</si>
  <si>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</si>
  <si>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</si>
  <si>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</si>
  <si>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</si>
  <si>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</si>
  <si>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</si>
  <si>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</si>
  <si>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</si>
  <si>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</si>
  <si>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</si>
  <si>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</si>
  <si>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</si>
  <si>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</si>
  <si>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</si>
  <si>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</si>
  <si>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</si>
  <si>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</si>
  <si>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</si>
  <si>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</si>
  <si>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</si>
  <si>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</si>
  <si>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</si>
  <si>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</si>
  <si>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</si>
  <si>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</si>
  <si>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</si>
  <si>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</si>
  <si>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</si>
  <si>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</si>
  <si>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</si>
  <si>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</si>
  <si>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</si>
  <si>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</si>
  <si>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</si>
  <si>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</si>
  <si>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</si>
  <si>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</si>
  <si>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</si>
  <si>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</si>
  <si>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</si>
  <si>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</si>
  <si>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</si>
  <si>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</si>
  <si>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</si>
  <si>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</si>
  <si>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</si>
  <si>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</si>
  <si>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</si>
  <si>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</si>
  <si>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</si>
  <si>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</si>
  <si>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</si>
  <si>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</si>
  <si>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</si>
  <si>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</si>
  <si>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</si>
  <si>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</si>
  <si>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</si>
  <si>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</si>
  <si>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</si>
  <si>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</si>
  <si>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</si>
  <si>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</si>
  <si>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</si>
  <si>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</si>
  <si>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</si>
  <si>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</si>
  <si>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</si>
  <si>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</si>
  <si>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</si>
  <si>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</si>
  <si>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</si>
  <si>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</si>
  <si>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</si>
  <si>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</si>
  <si>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</si>
  <si>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</si>
  <si>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</si>
  <si>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</si>
  <si>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</si>
  <si>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</si>
  <si>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</si>
  <si>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</si>
  <si>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</si>
  <si>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</si>
  <si>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</si>
  <si>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</si>
  <si>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</si>
  <si>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</si>
  <si>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</si>
  <si>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</si>
  <si>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</si>
  <si>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</si>
  <si>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</si>
  <si>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</si>
  <si>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</si>
  <si>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</si>
  <si>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</si>
  <si>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</si>
  <si>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</si>
  <si>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</si>
  <si>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</si>
  <si>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</si>
  <si>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</si>
  <si>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</si>
  <si>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</si>
  <si>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</si>
  <si>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</si>
  <si>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</si>
  <si>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</si>
  <si>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</si>
  <si>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</si>
  <si>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</si>
  <si>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</si>
  <si>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</si>
  <si>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</si>
  <si>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</si>
  <si>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</si>
  <si>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</si>
  <si>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</si>
  <si>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</si>
  <si>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</si>
  <si>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</si>
  <si>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</si>
  <si>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</si>
  <si>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</si>
  <si>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</si>
  <si>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</si>
  <si>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</si>
  <si>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</si>
  <si>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</si>
  <si>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</si>
  <si>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</si>
  <si>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</si>
  <si>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</si>
  <si>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</si>
  <si>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</si>
  <si>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</si>
  <si>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</si>
  <si>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</si>
  <si>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</si>
  <si>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</si>
  <si>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</si>
  <si>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</si>
  <si>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</si>
  <si>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</si>
  <si>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</si>
  <si>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</si>
  <si>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</si>
  <si>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</si>
  <si>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</si>
  <si>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</si>
  <si>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</si>
  <si>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</si>
  <si>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</si>
  <si>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</si>
  <si>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</si>
  <si>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</si>
  <si>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</si>
  <si>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</si>
  <si>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</si>
  <si>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</si>
  <si>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</si>
  <si>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</si>
  <si>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</si>
  <si>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</si>
  <si>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</si>
  <si>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</si>
  <si>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</si>
  <si>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</si>
  <si>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</si>
  <si>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</si>
  <si>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</si>
  <si>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</si>
  <si>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</si>
  <si>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</si>
  <si>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</si>
  <si>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</si>
  <si>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</si>
  <si>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</si>
  <si>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</si>
  <si>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</si>
  <si>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</si>
  <si>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</si>
  <si>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</si>
  <si>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</si>
  <si>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</si>
  <si>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</si>
  <si>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</si>
  <si>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</si>
  <si>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</si>
  <si>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</si>
  <si>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</si>
  <si>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</si>
  <si>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</si>
  <si>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</si>
  <si>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</si>
  <si>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</si>
  <si>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</si>
  <si>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</si>
  <si>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</si>
  <si>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</si>
  <si>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</si>
  <si>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</si>
  <si>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</si>
  <si>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</si>
  <si>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</si>
  <si>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</si>
  <si>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</si>
  <si>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</si>
  <si>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</si>
  <si>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</si>
  <si>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</si>
  <si>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</si>
  <si>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</si>
  <si>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</si>
  <si>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</si>
  <si>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</si>
  <si>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</si>
  <si>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</si>
  <si>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</si>
  <si>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</si>
  <si>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</si>
  <si>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</si>
  <si>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</si>
  <si>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</si>
  <si>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</si>
  <si>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</si>
  <si>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</si>
  <si>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</si>
  <si>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</si>
  <si>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</si>
  <si>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</si>
  <si>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</si>
  <si>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</si>
  <si>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</si>
  <si>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</si>
  <si>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</si>
  <si>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</si>
  <si>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</si>
  <si>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</si>
  <si>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</si>
  <si>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</si>
  <si>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</si>
  <si>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</si>
  <si>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</si>
  <si>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</si>
  <si>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</si>
  <si>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</si>
  <si>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</si>
  <si>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</si>
  <si>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</si>
  <si>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</si>
  <si>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</si>
  <si>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</si>
  <si>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</si>
  <si>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</si>
  <si>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</si>
  <si>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</si>
  <si>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</si>
  <si>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</si>
  <si>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</si>
  <si>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</si>
  <si>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</si>
  <si>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</si>
  <si>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</si>
  <si>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</si>
  <si>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</si>
  <si>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</si>
  <si>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</si>
  <si>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</si>
  <si>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</si>
  <si>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</si>
  <si>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</si>
  <si>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</si>
  <si>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</si>
  <si>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</si>
  <si>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</si>
  <si>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</si>
  <si>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</si>
  <si>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</si>
  <si>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</si>
  <si>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</si>
  <si>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</si>
  <si>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</si>
  <si>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</si>
  <si>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</si>
  <si>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</si>
  <si>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</si>
  <si>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</si>
  <si>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</si>
  <si>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</si>
  <si>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</si>
  <si>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</si>
  <si>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</si>
  <si>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</si>
  <si>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</si>
  <si>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</si>
  <si>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</si>
  <si>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</si>
  <si>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</si>
  <si>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</si>
  <si>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</si>
  <si>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</si>
  <si>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</si>
  <si>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</si>
  <si>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</si>
  <si>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</si>
  <si>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</si>
  <si>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</si>
  <si>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</si>
  <si>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</si>
  <si>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</si>
  <si>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</si>
  <si>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</si>
  <si>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</si>
  <si>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</si>
  <si>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</si>
  <si>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</si>
  <si>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</si>
  <si>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</si>
  <si>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</si>
  <si>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</si>
  <si>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</si>
  <si>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</si>
  <si>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</si>
  <si>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</si>
  <si>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</si>
  <si>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</si>
  <si>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</si>
  <si>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</si>
  <si>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</si>
  <si>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</si>
  <si>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</si>
  <si>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</si>
  <si>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</si>
  <si>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</si>
  <si>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</si>
  <si>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</si>
  <si>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</si>
  <si>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</si>
  <si>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</si>
  <si>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</si>
  <si>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</si>
  <si>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</si>
  <si>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</si>
  <si>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</si>
  <si>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</si>
  <si>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</si>
  <si>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</si>
  <si>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</si>
  <si>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</si>
  <si>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</si>
  <si>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</si>
  <si>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</si>
  <si>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</si>
  <si>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</si>
  <si>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</si>
  <si>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</si>
  <si>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</si>
  <si>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</si>
  <si>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</si>
  <si>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</si>
  <si>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</si>
  <si>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</si>
  <si>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</si>
  <si>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</si>
  <si>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</si>
  <si>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</si>
  <si>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</si>
  <si>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</si>
  <si>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</si>
  <si>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</si>
  <si>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</si>
  <si>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</si>
  <si>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</si>
  <si>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</si>
  <si>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</si>
  <si>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</si>
  <si>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</si>
  <si>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</si>
  <si>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</si>
  <si>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</si>
  <si>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</si>
  <si>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</si>
  <si>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</si>
  <si>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</si>
  <si>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</si>
  <si>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</si>
  <si>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</si>
  <si>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</si>
  <si>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</si>
  <si>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</si>
  <si>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</si>
  <si>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</si>
  <si>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</si>
  <si>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</si>
  <si>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</si>
  <si>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</si>
  <si>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</si>
  <si>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</si>
  <si>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</si>
  <si>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</si>
  <si>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</si>
  <si>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</si>
  <si>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</si>
  <si>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</si>
  <si>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</si>
  <si>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</si>
  <si>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</si>
  <si>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</si>
  <si>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</si>
  <si>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</si>
  <si>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</si>
  <si>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</si>
  <si>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</si>
  <si>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</si>
  <si>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</si>
  <si>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</si>
  <si>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</si>
  <si>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</si>
  <si>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</si>
  <si>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</si>
  <si>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</si>
  <si>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</si>
  <si>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</si>
  <si>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</si>
  <si>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</si>
  <si>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</si>
  <si>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</si>
  <si>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</si>
  <si>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</si>
  <si>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</si>
  <si>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</si>
  <si>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</si>
  <si>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</si>
  <si>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</si>
  <si>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</si>
  <si>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</si>
  <si>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</si>
  <si>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</si>
  <si>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</si>
  <si>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</si>
  <si>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</si>
  <si>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</si>
  <si>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</si>
  <si>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</si>
  <si>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</si>
  <si>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</si>
  <si>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</si>
  <si>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</si>
  <si>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</si>
  <si>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</si>
  <si>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</si>
  <si>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</si>
  <si>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</si>
  <si>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</si>
  <si>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</si>
  <si>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</si>
  <si>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</si>
  <si>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</si>
  <si>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</si>
  <si>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</si>
  <si>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</si>
  <si>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</si>
  <si>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</si>
  <si>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</si>
  <si>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</si>
  <si>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</si>
  <si>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</si>
  <si>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</si>
  <si>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</si>
  <si>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</si>
  <si>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</si>
  <si>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</si>
  <si>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</si>
  <si>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</si>
  <si>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</si>
  <si>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</si>
  <si>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</si>
  <si>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</si>
  <si>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</si>
  <si>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</si>
  <si>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</si>
  <si>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</si>
  <si>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</si>
  <si>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</si>
  <si>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</si>
  <si>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</si>
  <si>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</si>
  <si>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</si>
  <si>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</si>
  <si>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</si>
  <si>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</si>
  <si>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</si>
  <si>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</si>
  <si>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</si>
  <si>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</si>
  <si>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</si>
  <si>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</si>
  <si>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</si>
  <si>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</si>
  <si>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</si>
  <si>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</si>
  <si>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</si>
  <si>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</si>
  <si>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</si>
  <si>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</si>
  <si>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</si>
  <si>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</si>
  <si>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</si>
  <si>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</si>
  <si>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</si>
  <si>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</si>
  <si>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</si>
  <si>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</si>
  <si>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</si>
  <si>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</si>
  <si>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</si>
  <si>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</si>
  <si>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</si>
  <si>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</si>
  <si>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</si>
  <si>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</si>
  <si>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</si>
  <si>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</si>
  <si>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</si>
  <si>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</si>
  <si>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</si>
  <si>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</si>
  <si>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</si>
  <si>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</si>
  <si>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</si>
  <si>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</si>
  <si>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</si>
  <si>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</si>
  <si>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</si>
  <si>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</si>
  <si>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</si>
  <si>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</si>
  <si>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</si>
  <si>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</si>
  <si>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</si>
  <si>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</si>
  <si>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</si>
  <si>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</si>
  <si>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</si>
  <si>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</si>
  <si>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</si>
  <si>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</si>
  <si>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</si>
  <si>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</si>
  <si>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</si>
  <si>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</si>
  <si>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</si>
  <si>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</si>
  <si>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</si>
  <si>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</si>
  <si>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</si>
  <si>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</si>
  <si>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</si>
  <si>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</si>
  <si>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</si>
  <si>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</si>
  <si>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</si>
  <si>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</si>
  <si>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</si>
  <si>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</si>
  <si>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</si>
  <si>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</si>
  <si>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</si>
  <si>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</si>
  <si>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</si>
  <si>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</si>
  <si>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</si>
  <si>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</si>
  <si>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</si>
  <si>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</si>
  <si>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</si>
  <si>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</si>
  <si>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</si>
  <si>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</si>
  <si>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</si>
  <si>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</si>
  <si>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</si>
  <si>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</si>
  <si>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</si>
  <si>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</si>
  <si>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</si>
  <si>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</si>
  <si>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</si>
  <si>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</si>
  <si>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</si>
  <si>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</si>
  <si>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</si>
  <si>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</si>
  <si>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</si>
  <si>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</si>
  <si>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</si>
  <si>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</si>
  <si>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</si>
  <si>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</si>
  <si>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</si>
  <si>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</si>
  <si>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</si>
  <si>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</si>
  <si>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</si>
  <si>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</si>
  <si>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</si>
  <si>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</si>
  <si>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</si>
  <si>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</si>
  <si>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</si>
  <si>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</si>
  <si>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</si>
  <si>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</si>
  <si>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</si>
  <si>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</si>
  <si>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</si>
  <si>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</si>
  <si>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</si>
  <si>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</si>
  <si>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</si>
  <si>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</si>
  <si>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</si>
  <si>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</si>
  <si>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</si>
  <si>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</si>
  <si>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</si>
  <si>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</si>
  <si>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</si>
  <si>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</si>
  <si>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</si>
  <si>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</si>
  <si>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</si>
  <si>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</si>
  <si>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</si>
  <si>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</si>
  <si>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</si>
  <si>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</si>
  <si>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</si>
  <si>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</si>
  <si>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</si>
  <si>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</si>
  <si>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</si>
  <si>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</si>
  <si>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</si>
  <si>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</si>
  <si>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</si>
  <si>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</si>
  <si>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</si>
  <si>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</si>
  <si>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</si>
  <si>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</si>
  <si>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</si>
  <si>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</si>
  <si>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</si>
  <si>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</si>
  <si>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</si>
  <si>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</si>
  <si>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</si>
  <si>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</si>
  <si>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</si>
  <si>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</si>
  <si>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</si>
  <si>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</si>
  <si>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</si>
  <si>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</si>
  <si>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</si>
  <si>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</si>
  <si>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</si>
  <si>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</si>
  <si>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</si>
  <si>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</si>
  <si>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</si>
  <si>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</si>
  <si>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</si>
  <si>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</si>
  <si>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</si>
  <si>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</si>
  <si>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</si>
  <si>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</si>
  <si>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</si>
  <si>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</si>
  <si>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</si>
  <si>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</si>
  <si>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</si>
  <si>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</si>
  <si>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</si>
  <si>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</si>
  <si>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</si>
  <si>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</si>
  <si>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</si>
  <si>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</si>
  <si>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</si>
  <si>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</si>
  <si>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</si>
  <si>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</si>
  <si>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</si>
  <si>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</si>
  <si>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</si>
  <si>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</si>
  <si>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</si>
  <si>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</si>
  <si>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</si>
  <si>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</si>
  <si>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</si>
  <si>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</si>
  <si>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</si>
  <si>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</si>
  <si>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</si>
  <si>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</si>
  <si>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</si>
  <si>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</si>
  <si>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</si>
  <si>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</si>
  <si>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</si>
  <si>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</si>
  <si>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</si>
  <si>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</si>
  <si>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</si>
  <si>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</si>
  <si>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</si>
  <si>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</si>
  <si>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</si>
  <si>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</si>
  <si>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</si>
  <si>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</si>
  <si>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</si>
  <si>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</si>
  <si>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</si>
  <si>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</si>
  <si>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</si>
  <si>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</si>
  <si>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</si>
  <si>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</si>
  <si>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</si>
  <si>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</si>
  <si>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</si>
  <si>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</si>
  <si>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</si>
  <si>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</si>
  <si>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</si>
  <si>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</si>
  <si>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</si>
  <si>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</si>
  <si>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</si>
  <si>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</si>
  <si>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</si>
  <si>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</si>
  <si>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</si>
  <si>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</si>
  <si>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</si>
  <si>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</si>
  <si>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</si>
  <si>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</si>
  <si>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</si>
  <si>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</si>
  <si>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</si>
  <si>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</si>
  <si>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</si>
  <si>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</si>
  <si>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</si>
  <si>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</si>
  <si>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</si>
  <si>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</si>
  <si>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</si>
  <si>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</si>
  <si>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</si>
  <si>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</si>
  <si>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</si>
  <si>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</si>
  <si>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</si>
  <si>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</si>
  <si>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</si>
  <si>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</si>
  <si>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</si>
  <si>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</si>
  <si>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</si>
  <si>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</si>
  <si>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</si>
  <si>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</si>
  <si>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</si>
  <si>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</si>
  <si>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</si>
  <si>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</si>
  <si>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</si>
  <si>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</si>
  <si>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</si>
  <si>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</si>
  <si>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</si>
  <si>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</si>
  <si>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</si>
  <si>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</si>
  <si>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</si>
  <si>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</si>
  <si>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</si>
  <si>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</si>
  <si>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</si>
  <si>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</si>
  <si>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</si>
  <si>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</si>
  <si>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</si>
  <si>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</si>
  <si>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</si>
  <si>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</si>
  <si>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</si>
  <si>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</si>
  <si>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</si>
  <si>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</si>
  <si>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</si>
  <si>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</si>
  <si>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</si>
  <si>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</si>
  <si>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</si>
  <si>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</si>
  <si>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</si>
  <si>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</si>
  <si>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</si>
  <si>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</si>
  <si>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</si>
  <si>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</si>
  <si>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</si>
  <si>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</si>
  <si>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</si>
  <si>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</si>
  <si>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</si>
  <si>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</si>
  <si>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</si>
  <si>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</si>
  <si>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</si>
  <si>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</si>
  <si>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</si>
  <si>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</si>
  <si>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</si>
  <si>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</si>
  <si>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</si>
  <si>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</si>
  <si>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</si>
  <si>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</si>
  <si>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</si>
  <si>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</si>
  <si>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</si>
  <si>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</si>
  <si>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</si>
  <si>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</si>
  <si>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</si>
  <si>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</si>
  <si>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</si>
  <si>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</si>
  <si>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</si>
  <si>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</si>
  <si>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</si>
  <si>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</si>
  <si>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</si>
  <si>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</si>
  <si>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</si>
  <si>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</si>
  <si>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</si>
  <si>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</si>
  <si>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</si>
  <si>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</si>
  <si>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</si>
  <si>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</si>
  <si>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</si>
  <si>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</si>
  <si>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</si>
  <si>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</si>
  <si>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</si>
  <si>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</si>
  <si>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</si>
  <si>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</si>
  <si>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</si>
  <si>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</si>
  <si>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</si>
  <si>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</si>
  <si>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</si>
  <si>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</si>
  <si>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</si>
  <si>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</si>
  <si>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</si>
  <si>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</si>
  <si>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</si>
  <si>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</si>
  <si>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</si>
  <si>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</si>
  <si>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</si>
  <si>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</si>
  <si>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</si>
  <si>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</si>
  <si>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</si>
  <si>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</si>
  <si>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</si>
  <si>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</si>
  <si>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</si>
  <si>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</si>
  <si>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</si>
  <si>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</si>
  <si>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</si>
  <si>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</si>
  <si>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</si>
  <si>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</si>
  <si>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</si>
  <si>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</si>
  <si>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</si>
  <si>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</si>
  <si>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</si>
  <si>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</si>
  <si>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</si>
  <si>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</si>
  <si>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</si>
  <si>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</si>
  <si>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</si>
  <si>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</si>
  <si>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</si>
  <si>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</si>
  <si>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</si>
  <si>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</si>
  <si>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</si>
  <si>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</si>
  <si>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</si>
  <si>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</si>
  <si>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</si>
  <si>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</si>
  <si>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</si>
  <si>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</si>
  <si>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</si>
  <si>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</si>
  <si>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</si>
  <si>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</si>
  <si>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</si>
  <si>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</si>
  <si>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</si>
  <si>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</si>
  <si>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</si>
  <si>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</si>
  <si>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</si>
  <si>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</si>
  <si>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</si>
  <si>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</si>
  <si>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</si>
  <si>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</si>
  <si>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</si>
  <si>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</si>
  <si>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</si>
  <si>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</si>
  <si>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</si>
  <si>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</si>
  <si>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</si>
  <si>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</si>
  <si>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</si>
  <si>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</si>
  <si>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</si>
  <si>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</si>
  <si>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</si>
  <si>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</si>
  <si>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</si>
  <si>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</si>
  <si>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</si>
  <si>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</si>
  <si>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</si>
  <si>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</si>
  <si>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</si>
  <si>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</si>
  <si>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</si>
  <si>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</si>
  <si>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</si>
  <si>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</si>
  <si>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</si>
  <si>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</si>
  <si>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</si>
  <si>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</si>
  <si>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</si>
  <si>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</si>
  <si>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</si>
  <si>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</si>
  <si>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</si>
  <si>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</si>
  <si>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</si>
  <si>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</si>
  <si>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</si>
  <si>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</si>
  <si>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</si>
  <si>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</si>
  <si>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</si>
  <si>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</si>
  <si>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</si>
  <si>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</si>
  <si>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</si>
  <si>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</si>
  <si>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</si>
  <si>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</si>
  <si>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</si>
  <si>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</si>
  <si>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</si>
  <si>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</si>
  <si>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</si>
  <si>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</si>
  <si>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</si>
  <si>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</si>
  <si>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</si>
  <si>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</si>
  <si>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</si>
  <si>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</si>
  <si>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</si>
  <si>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</si>
  <si>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</si>
  <si>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</si>
  <si>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</si>
  <si>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</si>
  <si>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</si>
  <si>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</si>
  <si>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</si>
  <si>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</si>
  <si>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</si>
  <si>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</si>
  <si>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</si>
  <si>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</si>
  <si>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</si>
  <si>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</si>
  <si>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</si>
  <si>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</si>
  <si>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</si>
  <si>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</si>
  <si>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</si>
  <si>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</si>
  <si>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</si>
  <si>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</si>
  <si>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</si>
  <si>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</si>
  <si>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</si>
  <si>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</si>
  <si>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</si>
  <si>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</si>
  <si>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</si>
  <si>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</si>
  <si>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</si>
  <si>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</si>
  <si>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</si>
  <si>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</si>
  <si>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</si>
  <si>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</si>
  <si>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</si>
  <si>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</si>
  <si>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</si>
  <si>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</si>
  <si>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</si>
  <si>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</si>
  <si>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</si>
  <si>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</si>
  <si>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</si>
  <si>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</si>
  <si>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</si>
  <si>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</si>
  <si>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</si>
  <si>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</si>
  <si>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</si>
  <si>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</si>
  <si>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</si>
  <si>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</si>
  <si>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</si>
  <si>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</si>
  <si>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</si>
  <si>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</si>
  <si>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</si>
  <si>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</si>
  <si>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</si>
  <si>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</si>
  <si>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</si>
  <si>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</si>
  <si>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</si>
  <si>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</si>
  <si>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</si>
  <si>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</si>
  <si>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</si>
  <si>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</si>
  <si>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</si>
  <si>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</si>
  <si>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</si>
  <si>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</si>
  <si>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</si>
  <si>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</si>
  <si>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</si>
  <si>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</si>
  <si>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</si>
  <si>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</si>
  <si>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</si>
  <si>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</si>
  <si>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</si>
  <si>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</si>
  <si>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</si>
  <si>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</si>
  <si>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</si>
  <si>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</si>
  <si>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</si>
  <si>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</si>
  <si>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</si>
  <si>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</si>
  <si>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</si>
  <si>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</si>
  <si>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</si>
  <si>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</si>
  <si>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</si>
  <si>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</si>
  <si>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</si>
  <si>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</si>
  <si>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</si>
  <si>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</si>
  <si>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</si>
  <si>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</si>
  <si>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</si>
  <si>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</si>
  <si>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</si>
  <si>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</si>
  <si>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</si>
  <si>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</si>
  <si>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</si>
  <si>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</si>
  <si>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</si>
  <si>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</si>
  <si>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</si>
  <si>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</si>
  <si>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</si>
  <si>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</si>
  <si>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</si>
  <si>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</si>
  <si>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</si>
  <si>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</si>
  <si>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</si>
  <si>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</si>
  <si>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</si>
  <si>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</si>
  <si>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</si>
  <si>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</si>
  <si>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</si>
  <si>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</si>
  <si>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</si>
  <si>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</si>
  <si>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</si>
  <si>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</si>
  <si>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</si>
  <si>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</si>
  <si>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</si>
  <si>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</si>
  <si>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</si>
  <si>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</si>
  <si>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</si>
  <si>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</si>
  <si>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</si>
  <si>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</si>
  <si>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</si>
  <si>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</si>
  <si>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</si>
  <si>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</si>
  <si>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</si>
  <si>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</si>
  <si>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</si>
  <si>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</si>
  <si>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</si>
  <si>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</si>
  <si>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</si>
  <si>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</si>
  <si>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</si>
  <si>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</si>
  <si>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</si>
  <si>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</si>
  <si>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</si>
  <si>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</si>
  <si>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</si>
  <si>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</si>
  <si>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</si>
  <si>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</si>
  <si>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</si>
  <si>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</si>
  <si>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</si>
  <si>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</si>
  <si>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</si>
  <si>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</si>
  <si>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</si>
  <si>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</si>
  <si>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</si>
  <si>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</si>
  <si>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</si>
  <si>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</si>
  <si>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</si>
  <si>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</si>
  <si>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</si>
  <si>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</si>
  <si>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</si>
  <si>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</si>
  <si>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</si>
  <si>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</si>
  <si>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</si>
  <si>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</si>
  <si>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</si>
  <si>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</si>
  <si>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</si>
  <si>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</si>
  <si>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</si>
  <si>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</si>
  <si>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</si>
  <si>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</si>
  <si>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</si>
  <si>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</si>
  <si>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</si>
  <si>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</si>
  <si>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</si>
  <si>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</si>
  <si>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</si>
  <si>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</si>
  <si>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</si>
  <si>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</si>
  <si>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</si>
  <si>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</si>
  <si>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</si>
  <si>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</si>
  <si>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</si>
  <si>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</si>
  <si>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</si>
  <si>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</si>
  <si>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</si>
  <si>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</si>
  <si>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</si>
  <si>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</si>
  <si>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</si>
  <si>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</si>
  <si>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</si>
  <si>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</si>
  <si>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</si>
  <si>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</si>
  <si>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</si>
  <si>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</si>
  <si>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</si>
  <si>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</si>
  <si>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</si>
  <si>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</si>
  <si>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</si>
  <si>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</si>
  <si>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</si>
  <si>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</si>
  <si>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</si>
  <si>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</si>
  <si>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</si>
  <si>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</si>
  <si>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</si>
  <si>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</si>
  <si>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</si>
  <si>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</si>
  <si>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</si>
  <si>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</si>
  <si>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</si>
  <si>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</si>
  <si>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</si>
  <si>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</si>
  <si>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</si>
  <si>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</si>
  <si>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</si>
  <si>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</si>
  <si>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</si>
  <si>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</si>
  <si>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</si>
  <si>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</si>
  <si>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</si>
  <si>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</si>
  <si>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</si>
  <si>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</si>
  <si>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</si>
  <si>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</si>
  <si>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</si>
  <si>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</si>
  <si>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</si>
  <si>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</si>
  <si>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</si>
  <si>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</si>
  <si>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</si>
  <si>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</si>
  <si>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</si>
  <si>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</si>
  <si>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</si>
  <si>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</si>
  <si>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</si>
  <si>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</si>
  <si>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</si>
  <si>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</si>
  <si>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</si>
  <si>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</si>
  <si>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</si>
  <si>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</si>
  <si>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</si>
  <si>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</si>
  <si>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</si>
  <si>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</si>
  <si>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</si>
  <si>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</si>
  <si>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</si>
  <si>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</si>
  <si>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</si>
  <si>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</si>
  <si>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</si>
  <si>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</si>
  <si>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</si>
  <si>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</si>
  <si>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</si>
  <si>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</si>
  <si>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</si>
  <si>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</si>
  <si>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</si>
  <si>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</si>
  <si>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</si>
  <si>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</si>
  <si>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</si>
  <si>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</si>
  <si>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</si>
  <si>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</si>
  <si>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</si>
  <si>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</si>
  <si>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</si>
  <si>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</si>
  <si>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</si>
  <si>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</si>
  <si>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</si>
  <si>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</si>
  <si>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</si>
  <si>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</si>
  <si>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</si>
  <si>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</si>
  <si>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</si>
  <si>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</si>
  <si>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</si>
  <si>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</si>
  <si>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</si>
  <si>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</si>
  <si>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</si>
  <si>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</si>
  <si>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</si>
  <si>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</si>
  <si>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</si>
  <si>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</si>
  <si>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</si>
  <si>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</si>
  <si>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</si>
  <si>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</si>
  <si>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</si>
  <si>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</si>
  <si>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</si>
  <si>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</si>
  <si>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</si>
  <si>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</si>
  <si>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</si>
  <si>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</si>
  <si>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</si>
  <si>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</si>
  <si>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</si>
  <si>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</si>
  <si>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</si>
  <si>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</si>
  <si>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</si>
  <si>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</si>
  <si>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</si>
  <si>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</si>
  <si>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</si>
  <si>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</si>
  <si>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</si>
  <si>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</si>
  <si>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</si>
  <si>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</si>
  <si>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</si>
  <si>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</si>
  <si>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</si>
  <si>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</si>
  <si>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</si>
  <si>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</si>
  <si>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</si>
  <si>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</si>
  <si>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</si>
  <si>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</si>
  <si>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</si>
  <si>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</si>
  <si>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</si>
  <si>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</si>
  <si>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</si>
  <si>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</si>
  <si>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</si>
  <si>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</si>
  <si>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</si>
  <si>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</si>
  <si>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</si>
  <si>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</si>
  <si>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</si>
  <si>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</si>
  <si>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</si>
  <si>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</si>
  <si>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</si>
  <si>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</si>
  <si>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</si>
  <si>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</si>
  <si>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</si>
  <si>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</si>
  <si>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</si>
  <si>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</si>
  <si>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</si>
  <si>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</si>
  <si>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</si>
  <si>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</si>
  <si>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</si>
  <si>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</si>
  <si>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</si>
  <si>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</si>
  <si>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</si>
  <si>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</si>
  <si>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</si>
  <si>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</si>
  <si>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</si>
  <si>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</si>
  <si>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</si>
  <si>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</si>
  <si>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</si>
  <si>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</si>
  <si>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</si>
  <si>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</si>
  <si>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</si>
  <si>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</si>
  <si>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</si>
  <si>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</si>
  <si>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</si>
  <si>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</si>
  <si>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</si>
  <si>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</si>
  <si>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</si>
  <si>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</si>
  <si>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</si>
  <si>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</si>
  <si>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</si>
  <si>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</si>
  <si>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</si>
  <si>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</si>
  <si>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</si>
  <si>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</si>
  <si>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</si>
  <si>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</si>
  <si>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</si>
  <si>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</si>
  <si>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</si>
  <si>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</si>
  <si>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</si>
  <si>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</si>
  <si>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</si>
  <si>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</si>
  <si>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</si>
  <si>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</si>
  <si>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</si>
  <si>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</si>
  <si>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</si>
  <si>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</si>
  <si>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</si>
  <si>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</si>
  <si>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</si>
  <si>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</si>
  <si>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</si>
  <si>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</si>
  <si>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</si>
  <si>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</si>
  <si>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</si>
  <si>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</si>
  <si>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</si>
  <si>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</si>
  <si>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</si>
  <si>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</si>
  <si>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</si>
  <si>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</si>
  <si>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</si>
  <si>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</si>
  <si>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</si>
  <si>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</si>
  <si>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</si>
  <si>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</si>
  <si>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</si>
  <si>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</si>
  <si>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</si>
  <si>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</si>
  <si>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</si>
  <si>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</si>
  <si>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</si>
  <si>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</si>
  <si>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</si>
  <si>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</si>
  <si>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</si>
  <si>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</si>
  <si>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</si>
  <si>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</si>
  <si>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</si>
  <si>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</si>
  <si>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</si>
  <si>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</si>
  <si>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</si>
  <si>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</si>
  <si>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</si>
  <si>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</si>
  <si>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</si>
  <si>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</si>
  <si>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</si>
  <si>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</si>
  <si>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</si>
  <si>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</si>
  <si>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</si>
  <si>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</si>
  <si>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</si>
  <si>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</si>
  <si>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</si>
  <si>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</si>
  <si>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</si>
  <si>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</si>
  <si>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</si>
  <si>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</si>
  <si>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</si>
  <si>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</si>
  <si>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</si>
  <si>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</si>
  <si>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</si>
  <si>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</si>
  <si>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</si>
  <si>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</si>
  <si>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</si>
  <si>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</si>
  <si>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</si>
  <si>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</si>
  <si>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</si>
  <si>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</si>
  <si>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</si>
  <si>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</si>
  <si>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</si>
  <si>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</si>
  <si>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</si>
  <si>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</si>
  <si>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</si>
  <si>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</si>
  <si>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</si>
  <si>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</si>
  <si>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</si>
  <si>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</si>
  <si>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</si>
  <si>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</si>
  <si>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</si>
  <si>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</si>
  <si>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</si>
  <si>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</si>
  <si>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</si>
  <si>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</si>
  <si>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</si>
  <si>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</si>
  <si>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</si>
  <si>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</si>
  <si>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</si>
  <si>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</si>
  <si>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</si>
  <si>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</si>
  <si>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</si>
  <si>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</si>
  <si>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</si>
  <si>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</si>
  <si>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</si>
  <si>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</si>
  <si>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</si>
  <si>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</si>
  <si>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</si>
  <si>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</si>
  <si>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</si>
  <si>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</si>
  <si>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</si>
  <si>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</si>
  <si>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</si>
  <si>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</si>
  <si>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</si>
  <si>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</si>
  <si>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</si>
  <si>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</si>
  <si>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</si>
  <si>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</si>
  <si>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</si>
  <si>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</si>
  <si>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</si>
  <si>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</si>
  <si>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</si>
  <si>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</si>
  <si>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</si>
  <si>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</si>
  <si>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</si>
  <si>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</si>
  <si>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</si>
  <si>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</si>
  <si>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</si>
  <si>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</si>
  <si>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</si>
  <si>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</si>
  <si>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</si>
  <si>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</si>
  <si>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</si>
  <si>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</si>
  <si>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</si>
  <si>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</si>
  <si>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</si>
  <si>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</si>
  <si>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</si>
  <si>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</si>
  <si>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</si>
  <si>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</si>
  <si>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</si>
  <si>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</si>
  <si>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</si>
  <si>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</si>
  <si>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</si>
  <si>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</si>
  <si>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</si>
  <si>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</si>
  <si>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</si>
  <si>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</si>
  <si>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</si>
  <si>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</si>
  <si>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</si>
  <si>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</si>
  <si>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</si>
  <si>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</si>
  <si>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</si>
  <si>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</si>
  <si>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</si>
  <si>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</si>
  <si>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</si>
  <si>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</si>
  <si>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</si>
  <si>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</si>
  <si>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</si>
  <si>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</si>
  <si>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</si>
  <si>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</si>
  <si>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</si>
  <si>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</si>
  <si>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</si>
  <si>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</si>
  <si>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</si>
  <si>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</si>
  <si>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</si>
  <si>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</si>
  <si>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</si>
  <si>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</si>
  <si>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</si>
  <si>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</si>
  <si>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</si>
  <si>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</si>
  <si>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</si>
  <si>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</si>
  <si>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</si>
  <si>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</si>
  <si>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</si>
  <si>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</si>
  <si>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</si>
  <si>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</si>
  <si>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</si>
  <si>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</si>
  <si>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</si>
  <si>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</si>
  <si>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</si>
  <si>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</si>
  <si>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</si>
  <si>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</si>
  <si>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</si>
  <si>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</si>
  <si>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</si>
  <si>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</si>
  <si>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</si>
  <si>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</si>
  <si>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</si>
  <si>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</si>
  <si>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</si>
  <si>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</si>
  <si>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</si>
  <si>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</si>
  <si>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</si>
  <si>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</si>
  <si>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</si>
  <si>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</si>
  <si>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</si>
  <si>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</si>
  <si>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</si>
  <si>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</si>
  <si>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</si>
  <si>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</si>
  <si>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</si>
  <si>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</si>
  <si>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</si>
  <si>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</si>
  <si>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</si>
  <si>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</si>
  <si>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</si>
  <si>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</si>
  <si>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</si>
  <si>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</si>
  <si>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</si>
  <si>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</si>
  <si>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</si>
  <si>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</si>
  <si>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</si>
  <si>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</si>
  <si>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</si>
  <si>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</si>
  <si>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</si>
  <si>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</si>
  <si>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</si>
  <si>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</si>
  <si>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</si>
  <si>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</si>
  <si>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</si>
  <si>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</si>
  <si>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</si>
  <si>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</si>
  <si>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</si>
  <si>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</si>
  <si>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</si>
  <si>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</si>
  <si>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</si>
  <si>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</si>
  <si>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</si>
  <si>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</si>
  <si>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</si>
  <si>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</si>
  <si>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</si>
  <si>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</si>
  <si>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</si>
  <si>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</si>
  <si>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</si>
  <si>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</si>
  <si>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</si>
  <si>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</si>
  <si>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</si>
  <si>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</si>
  <si>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</si>
  <si>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</si>
  <si>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</si>
  <si>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</si>
  <si>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</si>
  <si>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</si>
  <si>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</si>
  <si>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</si>
  <si>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</si>
  <si>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</si>
  <si>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</si>
  <si>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</si>
  <si>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</si>
  <si>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</si>
  <si>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</si>
  <si>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</si>
  <si>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</si>
  <si>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</si>
  <si>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</si>
  <si>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</si>
  <si>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</si>
  <si>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</si>
  <si>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</si>
  <si>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</si>
  <si>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</si>
  <si>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</si>
  <si>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</si>
  <si>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</si>
  <si>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</si>
  <si>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</si>
  <si>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</si>
  <si>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</si>
  <si>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</si>
  <si>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</si>
  <si>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</si>
  <si>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</si>
  <si>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</si>
  <si>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</si>
  <si>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</si>
  <si>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</si>
  <si>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</si>
  <si>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</si>
  <si>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</si>
  <si>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</si>
  <si>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</si>
  <si>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</si>
  <si>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</si>
  <si>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</si>
  <si>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</si>
  <si>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</si>
  <si>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</si>
  <si>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</si>
  <si>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</si>
  <si>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</si>
  <si>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</si>
  <si>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</si>
  <si>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</si>
  <si>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</si>
  <si>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</si>
  <si>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</si>
  <si>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</si>
  <si>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</si>
  <si>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</si>
  <si>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</si>
  <si>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</si>
  <si>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</si>
  <si>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</si>
  <si>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</si>
  <si>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</si>
  <si>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</si>
  <si>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</si>
  <si>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</si>
  <si>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</si>
  <si>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</si>
  <si>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</si>
  <si>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</si>
  <si>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</si>
  <si>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</si>
  <si>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</si>
  <si>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</si>
  <si>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</si>
  <si>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</si>
  <si>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</si>
  <si>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</si>
  <si>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</si>
  <si>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</si>
  <si>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</si>
  <si>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</si>
  <si>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</si>
  <si>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</si>
  <si>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</si>
  <si>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</si>
  <si>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</si>
  <si>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</si>
  <si>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</si>
  <si>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</si>
  <si>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</si>
  <si>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</si>
  <si>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</si>
  <si>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</si>
  <si>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</si>
  <si>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</si>
  <si>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</si>
  <si>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</si>
  <si>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</si>
  <si>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</si>
  <si>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</si>
  <si>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</si>
  <si>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</si>
  <si>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</si>
  <si>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</si>
  <si>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</si>
  <si>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</si>
  <si>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</si>
  <si>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</si>
  <si>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</si>
  <si>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</si>
  <si>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</si>
  <si>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</si>
  <si>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</si>
  <si>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</si>
  <si>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</si>
  <si>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</si>
  <si>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</si>
  <si>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</si>
  <si>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</si>
  <si>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</si>
  <si>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</si>
  <si>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</si>
  <si>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</si>
  <si>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</si>
  <si>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</si>
  <si>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</si>
  <si>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</si>
  <si>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</si>
  <si>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</si>
  <si>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</si>
  <si>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</si>
  <si>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</si>
  <si>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</si>
  <si>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</si>
  <si>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</si>
  <si>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</si>
  <si>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</si>
  <si>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</si>
  <si>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</si>
  <si>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</si>
  <si>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</si>
  <si>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</si>
  <si>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</si>
  <si>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</si>
  <si>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</si>
  <si>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</si>
  <si>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</si>
  <si>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</si>
  <si>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</si>
  <si>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</si>
  <si>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</si>
  <si>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</si>
  <si>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</si>
  <si>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</si>
  <si>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</si>
  <si>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</si>
  <si>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</si>
  <si>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</si>
  <si>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</si>
  <si>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</si>
  <si>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</si>
  <si>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</si>
  <si>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</si>
  <si>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</si>
  <si>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</si>
  <si>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</si>
  <si>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</si>
  <si>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</si>
  <si>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</si>
  <si>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</si>
  <si>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</si>
  <si>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</si>
  <si>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</si>
  <si>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</si>
  <si>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</si>
  <si>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</si>
  <si>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</si>
  <si>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</si>
  <si>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</si>
  <si>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</si>
  <si>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</si>
  <si>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</si>
  <si>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</si>
  <si>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</si>
  <si>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</si>
  <si>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</si>
  <si>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</si>
  <si>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</si>
  <si>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</si>
  <si>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</si>
  <si>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</si>
  <si>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</si>
  <si>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</si>
  <si>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</si>
  <si>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</si>
  <si>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</si>
  <si>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</si>
  <si>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</si>
  <si>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</si>
  <si>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</si>
  <si>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</si>
  <si>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</si>
  <si>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</si>
  <si>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</si>
  <si>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</si>
  <si>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</si>
  <si>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</si>
  <si>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</si>
  <si>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</si>
  <si>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</si>
  <si>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</si>
  <si>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</si>
  <si>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</si>
  <si>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</si>
  <si>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</si>
  <si>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</si>
  <si>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</si>
  <si>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</si>
  <si>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</si>
  <si>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</si>
  <si>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</si>
  <si>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</si>
  <si>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</si>
  <si>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</si>
  <si>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</si>
  <si>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</si>
  <si>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</si>
  <si>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</si>
  <si>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</si>
  <si>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</si>
  <si>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</si>
  <si>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</si>
  <si>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</si>
  <si>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</si>
  <si>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</si>
  <si>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</si>
  <si>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</si>
  <si>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</si>
  <si>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</si>
  <si>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</si>
  <si>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</si>
  <si>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</si>
  <si>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</si>
  <si>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</si>
  <si>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</si>
  <si>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</si>
  <si>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</si>
  <si>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</si>
  <si>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</si>
  <si>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</si>
  <si>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</si>
  <si>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</si>
  <si>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</si>
  <si>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</si>
  <si>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</si>
  <si>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</si>
  <si>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</si>
  <si>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</si>
  <si>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</si>
  <si>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</si>
  <si>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</si>
  <si>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</si>
  <si>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</si>
  <si>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</si>
  <si>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</si>
  <si>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</si>
  <si>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</si>
  <si>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</si>
  <si>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</si>
  <si>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</si>
  <si>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</si>
  <si>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</si>
  <si>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</si>
  <si>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</si>
  <si>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</si>
  <si>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</si>
  <si>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</si>
  <si>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</si>
  <si>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</si>
  <si>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</si>
  <si>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</si>
  <si>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</si>
  <si>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</si>
  <si>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</si>
  <si>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</si>
  <si>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</si>
  <si>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</si>
  <si>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</si>
  <si>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</si>
  <si>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</si>
  <si>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</si>
  <si>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</si>
  <si>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</si>
  <si>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</si>
  <si>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</si>
  <si>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</si>
  <si>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</si>
  <si>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</si>
  <si>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</si>
  <si>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</si>
  <si>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</si>
  <si>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</si>
  <si>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</si>
  <si>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</si>
  <si>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</si>
  <si>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</si>
  <si>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</si>
  <si>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</si>
  <si>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</si>
  <si>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</si>
  <si>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</si>
  <si>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</si>
  <si>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</si>
  <si>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</si>
  <si>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</si>
  <si>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</si>
  <si>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</si>
  <si>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</si>
  <si>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</si>
  <si>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</si>
  <si>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</si>
  <si>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</si>
  <si>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</si>
  <si>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</si>
  <si>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</si>
  <si>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</si>
  <si>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</si>
  <si>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</si>
  <si>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</si>
  <si>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</si>
  <si>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</si>
  <si>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</si>
  <si>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</si>
  <si>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</si>
  <si>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</si>
  <si>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</si>
  <si>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</si>
  <si>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</si>
  <si>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</si>
  <si>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</si>
  <si>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</si>
  <si>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</si>
  <si>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</si>
  <si>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</si>
  <si>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</si>
  <si>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</si>
  <si>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</si>
  <si>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</si>
  <si>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</si>
  <si>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</si>
  <si>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</si>
  <si>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</si>
  <si>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</si>
  <si>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</si>
  <si>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</si>
  <si>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</si>
  <si>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</si>
  <si>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</si>
  <si>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</si>
  <si>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</si>
  <si>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</si>
  <si>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</si>
  <si>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</si>
  <si>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</si>
  <si>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</si>
  <si>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</si>
  <si>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</si>
  <si>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</si>
  <si>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</si>
  <si>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</si>
  <si>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</si>
  <si>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</si>
  <si>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</si>
  <si>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</si>
  <si>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</si>
  <si>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</si>
  <si>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</si>
  <si>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</si>
  <si>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</si>
  <si>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</si>
  <si>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</si>
  <si>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</si>
  <si>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</si>
  <si>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</si>
  <si>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</si>
  <si>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</si>
  <si>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</si>
  <si>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</si>
  <si>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</si>
  <si>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</si>
  <si>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</si>
  <si>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</si>
  <si>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</si>
  <si>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</si>
  <si>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</si>
  <si>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</si>
  <si>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</si>
  <si>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</si>
  <si>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</si>
  <si>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</si>
  <si>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</si>
  <si>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</si>
  <si>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</si>
  <si>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</si>
  <si>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</si>
  <si>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</si>
  <si>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</si>
  <si>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</si>
  <si>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</si>
  <si>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</si>
  <si>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</si>
  <si>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</si>
  <si>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</si>
  <si>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</si>
  <si>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</si>
  <si>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</si>
  <si>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</si>
  <si>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</si>
  <si>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</si>
  <si>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</si>
  <si>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</si>
  <si>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</si>
  <si>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</si>
  <si>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</si>
  <si>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</si>
  <si>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</si>
  <si>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</si>
  <si>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</si>
  <si>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</si>
  <si>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</si>
  <si>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</si>
  <si>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</si>
  <si>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</si>
  <si>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</si>
  <si>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</si>
  <si>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</si>
  <si>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</si>
  <si>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</si>
  <si>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</si>
  <si>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</si>
  <si>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</si>
  <si>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</si>
  <si>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</si>
  <si>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</si>
  <si>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</si>
  <si>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</si>
  <si>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</si>
  <si>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</si>
  <si>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</si>
  <si>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</si>
  <si>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</si>
  <si>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</si>
  <si>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</si>
  <si>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</si>
  <si>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</si>
  <si>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</si>
  <si>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</si>
  <si>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</si>
  <si>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</si>
  <si>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</si>
  <si>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</si>
  <si>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</si>
  <si>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</si>
  <si>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</si>
  <si>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</si>
  <si>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</si>
  <si>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</si>
  <si>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</si>
  <si>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</si>
  <si>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</si>
  <si>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</si>
  <si>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</si>
  <si>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</si>
  <si>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</si>
  <si>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</si>
  <si>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</si>
  <si>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</si>
  <si>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</si>
  <si>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</si>
  <si>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</si>
  <si>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</si>
  <si>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</si>
  <si>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</si>
  <si>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</si>
  <si>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</si>
  <si>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</si>
  <si>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</si>
  <si>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</si>
  <si>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</si>
  <si>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</si>
  <si>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</si>
  <si>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</si>
  <si>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</si>
  <si>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</si>
  <si>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</si>
  <si>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</si>
  <si>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</si>
  <si>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</si>
  <si>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</si>
  <si>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</si>
  <si>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</si>
  <si>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</si>
  <si>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</si>
  <si>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</si>
  <si>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</si>
  <si>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</si>
  <si>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</si>
  <si>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</si>
  <si>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</si>
  <si>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</si>
  <si>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</si>
  <si>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</si>
  <si>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</si>
  <si>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</si>
  <si>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</si>
  <si>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</si>
  <si>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</si>
  <si>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</si>
  <si>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</si>
  <si>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</si>
  <si>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</si>
  <si>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</si>
  <si>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</si>
  <si>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</si>
  <si>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</si>
  <si>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</si>
  <si>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</si>
  <si>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</si>
  <si>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</si>
  <si>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</si>
  <si>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</si>
  <si>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</si>
  <si>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</si>
  <si>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</si>
  <si>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</si>
  <si>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</si>
  <si>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</si>
  <si>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</si>
  <si>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</si>
  <si>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</si>
  <si>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</si>
  <si>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</si>
  <si>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</si>
  <si>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</si>
  <si>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</si>
  <si>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</si>
  <si>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</si>
  <si>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</si>
  <si>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</si>
  <si>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</si>
  <si>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</si>
  <si>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</si>
  <si>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</si>
  <si>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</si>
  <si>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</si>
  <si>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</si>
  <si>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</si>
  <si>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</si>
  <si>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</si>
  <si>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</si>
  <si>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</si>
  <si>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</si>
  <si>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</si>
  <si>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</si>
  <si>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</si>
  <si>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</si>
  <si>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</si>
  <si>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</si>
  <si>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</si>
  <si>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</si>
  <si>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</si>
  <si>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</si>
  <si>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</si>
  <si>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</si>
  <si>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</si>
  <si>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</si>
  <si>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</si>
  <si>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</si>
  <si>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</si>
  <si>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</si>
  <si>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</si>
  <si>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</si>
  <si>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</si>
  <si>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</si>
  <si>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</si>
  <si>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</si>
  <si>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</si>
  <si>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</si>
  <si>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</si>
  <si>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</si>
  <si>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</si>
  <si>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</si>
  <si>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</si>
  <si>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</si>
  <si>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</si>
  <si>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</si>
  <si>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</si>
  <si>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</si>
  <si>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</si>
  <si>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</si>
  <si>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</si>
  <si>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</si>
  <si>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</si>
  <si>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</si>
  <si>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</si>
  <si>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</si>
  <si>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</si>
  <si>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</si>
  <si>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</si>
  <si>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</si>
  <si>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</si>
  <si>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</si>
  <si>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</si>
  <si>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</si>
  <si>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</si>
  <si>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</si>
  <si>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</si>
  <si>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</si>
  <si>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</si>
  <si>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</si>
  <si>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</si>
  <si>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</si>
  <si>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</si>
  <si>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</si>
  <si>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</si>
  <si>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</si>
  <si>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</si>
  <si>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</si>
  <si>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</si>
  <si>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</si>
  <si>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</si>
  <si>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</si>
  <si>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</si>
  <si>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</si>
  <si>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</si>
  <si>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</si>
  <si>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</si>
  <si>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</si>
  <si>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</si>
  <si>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</si>
  <si>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</si>
  <si>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</si>
  <si>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</si>
  <si>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</si>
  <si>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</si>
  <si>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</si>
  <si>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</si>
  <si>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</si>
  <si>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</si>
  <si>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</si>
  <si>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</si>
  <si>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</si>
  <si>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</si>
  <si>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</si>
  <si>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</si>
  <si>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</si>
  <si>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</si>
  <si>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</si>
  <si>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</si>
  <si>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</si>
  <si>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</si>
  <si>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</si>
  <si>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</si>
  <si>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</si>
  <si>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</si>
  <si>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</si>
  <si>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</si>
  <si>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</si>
  <si>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</si>
  <si>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</si>
  <si>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</si>
  <si>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</si>
  <si>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</si>
  <si>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</si>
  <si>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</si>
  <si>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</si>
  <si>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</si>
  <si>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</si>
  <si>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</si>
  <si>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</si>
  <si>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</si>
  <si>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</si>
  <si>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</si>
  <si>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</si>
  <si>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</si>
  <si>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</si>
  <si>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</si>
  <si>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</si>
  <si>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</si>
  <si>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</si>
  <si>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</si>
  <si>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</si>
  <si>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</si>
  <si>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</si>
  <si>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</si>
  <si>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</si>
  <si>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</si>
  <si>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</si>
  <si>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</si>
  <si>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</si>
  <si>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</si>
  <si>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</si>
  <si>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</si>
  <si>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</si>
  <si>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</si>
  <si>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</si>
  <si>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</si>
  <si>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</si>
  <si>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</si>
  <si>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</si>
  <si>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</si>
  <si>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</si>
  <si>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</si>
  <si>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</si>
  <si>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</si>
  <si>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</si>
  <si>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</si>
  <si>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</si>
  <si>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</si>
  <si>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</si>
  <si>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</si>
  <si>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</si>
  <si>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</si>
  <si>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</si>
  <si>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</si>
  <si>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</si>
  <si>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</si>
  <si>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</si>
  <si>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</si>
  <si>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</si>
  <si>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</si>
  <si>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</si>
  <si>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</si>
  <si>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</si>
  <si>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</si>
  <si>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</si>
  <si>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</si>
  <si>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</si>
  <si>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</si>
  <si>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</si>
  <si>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</si>
  <si>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</si>
  <si>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</si>
  <si>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</si>
  <si>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</si>
  <si>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</si>
  <si>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</si>
  <si>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</si>
  <si>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</si>
  <si>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</si>
  <si>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</si>
  <si>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</si>
  <si>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</si>
  <si>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</si>
  <si>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</si>
  <si>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</si>
  <si>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</si>
  <si>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</si>
  <si>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</si>
  <si>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</si>
  <si>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</si>
  <si>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</si>
  <si>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</si>
  <si>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</si>
  <si>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</si>
  <si>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</si>
  <si>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</si>
  <si>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</si>
  <si>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</si>
  <si>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</si>
  <si>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</si>
  <si>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</si>
  <si>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</si>
  <si>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</si>
  <si>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</si>
  <si>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</si>
  <si>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</si>
  <si>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</si>
  <si>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</si>
  <si>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</si>
  <si>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</si>
  <si>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</si>
  <si>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</si>
  <si>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</si>
  <si>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</si>
  <si>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</si>
  <si>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</si>
  <si>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</si>
  <si>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</si>
  <si>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</si>
  <si>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</si>
  <si>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</si>
  <si>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</si>
  <si>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</si>
  <si>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</si>
  <si>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</si>
  <si>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</si>
  <si>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</si>
  <si>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</si>
  <si>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</si>
  <si>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</si>
  <si>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</si>
  <si>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</si>
  <si>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</si>
  <si>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</si>
  <si>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</si>
  <si>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</si>
  <si>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</si>
  <si>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</si>
  <si>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</si>
  <si>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</si>
  <si>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</si>
  <si>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</si>
  <si>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</si>
  <si>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</si>
  <si>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</si>
  <si>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</si>
  <si>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</si>
  <si>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</si>
  <si>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</si>
  <si>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</si>
  <si>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</si>
  <si>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</si>
  <si>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</si>
  <si>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</si>
  <si>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</si>
  <si>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</si>
  <si>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</si>
  <si>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</si>
  <si>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</si>
  <si>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</si>
  <si>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</si>
  <si>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</si>
  <si>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</si>
  <si>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</si>
  <si>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</si>
  <si>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</si>
  <si>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</si>
  <si>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</si>
  <si>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</si>
  <si>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</si>
  <si>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</si>
  <si>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</si>
  <si>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</si>
  <si>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</si>
  <si>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</si>
  <si>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</si>
  <si>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</si>
  <si>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</si>
  <si>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</si>
  <si>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</si>
  <si>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</si>
  <si>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</si>
  <si>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</si>
  <si>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</si>
  <si>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</si>
  <si>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</si>
  <si>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</si>
  <si>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</si>
  <si>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</si>
  <si>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</si>
  <si>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</si>
  <si>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</si>
  <si>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</si>
  <si>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</si>
  <si>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</si>
  <si>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</si>
  <si>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</si>
  <si>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</si>
  <si>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</si>
  <si>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</si>
  <si>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</si>
  <si>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</si>
  <si>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</si>
  <si>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</si>
  <si>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</si>
  <si>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</si>
  <si>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</si>
  <si>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</si>
  <si>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</si>
  <si>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</si>
  <si>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</si>
  <si>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</si>
  <si>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</si>
  <si>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</si>
  <si>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</si>
  <si>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</si>
  <si>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</si>
  <si>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</si>
  <si>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</si>
  <si>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</si>
  <si>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</si>
  <si>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</si>
  <si>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</si>
  <si>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</si>
  <si>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</si>
  <si>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</si>
  <si>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</si>
  <si>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</si>
  <si>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</si>
  <si>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</si>
  <si>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</si>
  <si>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</si>
  <si>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</si>
  <si>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</si>
  <si>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</si>
  <si>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</si>
  <si>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</si>
  <si>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</si>
  <si>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</si>
  <si>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</si>
  <si>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</si>
  <si>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</si>
  <si>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</si>
  <si>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</si>
  <si>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</si>
  <si>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</si>
  <si>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</si>
  <si>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</si>
  <si>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</si>
  <si>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</si>
  <si>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</si>
  <si>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</si>
  <si>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</si>
  <si>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</si>
  <si>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</si>
  <si>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</si>
  <si>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</si>
  <si>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</si>
  <si>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</si>
  <si>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</si>
  <si>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</si>
  <si>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</si>
  <si>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</si>
  <si>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</si>
  <si>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</si>
  <si>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</si>
  <si>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</si>
  <si>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</si>
  <si>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</si>
  <si>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</si>
  <si>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</si>
  <si>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</si>
  <si>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</si>
  <si>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</si>
  <si>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</si>
  <si>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</si>
  <si>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</si>
  <si>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</si>
  <si>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</si>
  <si>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</si>
  <si>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</si>
  <si>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</si>
  <si>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</si>
  <si>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</si>
  <si>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</si>
  <si>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</si>
  <si>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</si>
  <si>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</si>
  <si>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</si>
  <si>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</si>
  <si>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</si>
  <si>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</si>
  <si>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</si>
  <si>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</si>
  <si>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</si>
  <si>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</si>
  <si>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</si>
  <si>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</si>
  <si>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</si>
  <si>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</si>
  <si>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</si>
  <si>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</si>
  <si>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</si>
  <si>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</si>
  <si>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</si>
  <si>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</si>
  <si>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</si>
  <si>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</si>
  <si>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</si>
  <si>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</si>
  <si>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</si>
  <si>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</si>
  <si>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</si>
  <si>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</si>
  <si>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</si>
  <si>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</si>
  <si>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</si>
  <si>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</si>
  <si>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</si>
  <si>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</si>
  <si>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</si>
  <si>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</si>
  <si>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</si>
  <si>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</si>
  <si>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</si>
  <si>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</si>
  <si>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</si>
  <si>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</si>
  <si>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</si>
  <si>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</si>
  <si>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</si>
  <si>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</si>
  <si>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</si>
  <si>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</si>
  <si>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</si>
  <si>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</si>
  <si>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</si>
  <si>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</si>
  <si>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</si>
  <si>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</si>
  <si>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</si>
  <si>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</si>
  <si>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</si>
  <si>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</si>
  <si>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</si>
  <si>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</si>
  <si>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</si>
  <si>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</si>
  <si>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</si>
  <si>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</si>
  <si>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</si>
  <si>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</si>
  <si>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</si>
  <si>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</si>
  <si>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</si>
  <si>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</si>
  <si>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</si>
  <si>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</si>
  <si>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</si>
  <si>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</si>
  <si>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</si>
  <si>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</si>
  <si>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</si>
  <si>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</si>
  <si>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</si>
  <si>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</si>
  <si>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</si>
  <si>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</si>
  <si>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</si>
  <si>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</si>
  <si>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</si>
  <si>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</si>
  <si>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</si>
  <si>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</si>
  <si>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</si>
  <si>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</si>
  <si>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</si>
  <si>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</si>
  <si>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</si>
  <si>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</si>
  <si>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</si>
  <si>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</si>
  <si>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</si>
  <si>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</si>
  <si>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</si>
  <si>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</si>
  <si>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</si>
  <si>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</si>
  <si>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</si>
  <si>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</si>
  <si>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</si>
  <si>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</si>
  <si>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</si>
  <si>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</si>
  <si>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</si>
  <si>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</si>
  <si>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</si>
  <si>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</si>
  <si>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</si>
  <si>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</si>
  <si>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</si>
  <si>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</si>
  <si>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</si>
  <si>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</si>
  <si>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</si>
  <si>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</si>
  <si>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</si>
  <si>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</si>
  <si>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</si>
  <si>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</si>
  <si>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</si>
  <si>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</si>
  <si>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</si>
  <si>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</si>
  <si>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</si>
  <si>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</si>
  <si>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</si>
  <si>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</si>
  <si>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</si>
  <si>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</si>
  <si>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</si>
  <si>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</si>
  <si>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</si>
  <si>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</si>
  <si>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</si>
  <si>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</si>
  <si>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</si>
  <si>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</si>
  <si>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</si>
  <si>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</si>
  <si>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</si>
  <si>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</si>
  <si>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</si>
  <si>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</si>
  <si>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</si>
  <si>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</si>
  <si>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</si>
  <si>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</si>
  <si>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</si>
  <si>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</si>
  <si>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</si>
  <si>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</si>
  <si>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</si>
  <si>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</si>
  <si>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</si>
  <si>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</si>
  <si>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</si>
  <si>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</si>
  <si>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</si>
  <si>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</si>
  <si>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</si>
  <si>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</si>
  <si>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</si>
  <si>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</si>
  <si>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</si>
  <si>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</si>
  <si>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</si>
  <si>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</si>
  <si>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</si>
  <si>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</si>
  <si>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</si>
  <si>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</si>
  <si>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</si>
  <si>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</si>
  <si>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</si>
  <si>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</si>
  <si>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</si>
  <si>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</si>
  <si>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</si>
  <si>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</si>
  <si>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</si>
  <si>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</si>
  <si>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</si>
  <si>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</si>
  <si>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</si>
  <si>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</si>
  <si>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</si>
  <si>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</si>
  <si>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</si>
  <si>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</si>
  <si>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</si>
  <si>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</si>
  <si>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</si>
  <si>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</si>
  <si>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</si>
  <si>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</si>
  <si>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</si>
  <si>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</si>
  <si>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</si>
  <si>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</si>
  <si>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</si>
  <si>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</si>
  <si>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</si>
  <si>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</si>
  <si>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</si>
  <si>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</si>
  <si>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</si>
  <si>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</si>
  <si>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</si>
  <si>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</si>
  <si>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</si>
  <si>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</si>
  <si>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</si>
  <si>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</si>
  <si>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</si>
  <si>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</si>
  <si>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</si>
  <si>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</si>
  <si>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</si>
  <si>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</si>
  <si>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</si>
  <si>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</si>
  <si>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</si>
  <si>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</si>
  <si>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</si>
  <si>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</si>
  <si>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</si>
  <si>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</si>
  <si>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</si>
  <si>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</si>
  <si>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</si>
  <si>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</si>
  <si>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</si>
  <si>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</si>
  <si>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</si>
  <si>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</si>
  <si>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</si>
  <si>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</si>
  <si>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</si>
  <si>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</si>
  <si>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</si>
  <si>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</si>
  <si>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</si>
  <si>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</si>
  <si>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</si>
  <si>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</si>
  <si>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</si>
  <si>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</si>
  <si>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</si>
  <si>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</si>
  <si>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</si>
  <si>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</si>
  <si>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</si>
  <si>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</si>
  <si>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</si>
  <si>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</si>
  <si>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</si>
  <si>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</si>
  <si>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</si>
  <si>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</si>
  <si>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</si>
  <si>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</si>
  <si>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</si>
  <si>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</si>
  <si>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</si>
  <si>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</si>
  <si>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</si>
  <si>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</si>
  <si>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</si>
  <si>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</si>
  <si>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</si>
  <si>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</si>
  <si>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</si>
  <si>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</si>
  <si>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</si>
  <si>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</si>
  <si>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</si>
  <si>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</si>
  <si>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</si>
  <si>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</si>
  <si>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</si>
  <si>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</si>
  <si>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</si>
  <si>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</si>
  <si>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</si>
  <si>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</si>
  <si>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</si>
  <si>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</si>
  <si>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</si>
  <si>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</si>
  <si>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</si>
  <si>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</si>
  <si>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</si>
  <si>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</si>
  <si>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</si>
  <si>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</si>
  <si>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</si>
  <si>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</si>
  <si>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</si>
  <si>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</si>
  <si>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</si>
  <si>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</si>
  <si>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</si>
  <si>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</si>
  <si>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</si>
  <si>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</si>
  <si>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</si>
  <si>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</si>
  <si>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</si>
  <si>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</si>
  <si>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</si>
  <si>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</si>
  <si>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</si>
  <si>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</si>
  <si>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</si>
  <si>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</si>
  <si>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</si>
  <si>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</si>
  <si>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</si>
  <si>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</si>
  <si>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</si>
  <si>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</si>
  <si>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</si>
  <si>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</si>
  <si>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</si>
  <si>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</si>
  <si>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</si>
  <si>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</si>
  <si>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</si>
  <si>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</si>
  <si>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</si>
  <si>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</si>
  <si>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</si>
  <si>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</si>
  <si>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</si>
  <si>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</si>
  <si>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</si>
  <si>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</si>
  <si>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</si>
  <si>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</si>
  <si>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</si>
  <si>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</si>
  <si>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</si>
  <si>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</si>
  <si>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</si>
  <si>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</si>
  <si>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</si>
  <si>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</si>
  <si>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</si>
  <si>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</si>
  <si>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</si>
  <si>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</si>
  <si>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</si>
  <si>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</si>
  <si>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</si>
  <si>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</si>
  <si>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</si>
  <si>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</si>
  <si>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</si>
  <si>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</si>
  <si>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</si>
  <si>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</si>
  <si>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</si>
  <si>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</si>
  <si>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</si>
  <si>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</si>
  <si>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</si>
  <si>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</si>
  <si>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</si>
  <si>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</si>
  <si>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</si>
  <si>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</si>
  <si>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</si>
  <si>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</si>
  <si>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</si>
  <si>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</si>
  <si>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</si>
  <si>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</si>
  <si>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</si>
  <si>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</si>
  <si>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</si>
  <si>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</si>
  <si>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</si>
  <si>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</si>
  <si>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</si>
  <si>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</si>
  <si>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</si>
  <si>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</si>
  <si>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</si>
  <si>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</si>
  <si>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</si>
  <si>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</si>
  <si>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</si>
  <si>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</si>
  <si>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</si>
  <si>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</si>
  <si>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</si>
  <si>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</si>
  <si>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</si>
  <si>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</si>
  <si>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</si>
  <si>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</si>
  <si>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</si>
  <si>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</si>
  <si>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</si>
  <si>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</si>
  <si>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</si>
  <si>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</si>
  <si>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</si>
  <si>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</si>
  <si>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</si>
  <si>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</si>
  <si>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</si>
  <si>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</si>
  <si>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</si>
  <si>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</si>
  <si>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</si>
  <si>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</si>
  <si>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</si>
  <si>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</si>
  <si>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</si>
  <si>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</si>
  <si>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</si>
  <si>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</si>
  <si>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</si>
  <si>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</si>
  <si>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</si>
  <si>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</si>
  <si>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</si>
  <si>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</si>
  <si>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</si>
  <si>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</si>
  <si>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</si>
  <si>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</si>
  <si>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</si>
  <si>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</si>
  <si>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</si>
  <si>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</si>
  <si>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</si>
  <si>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</si>
  <si>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</si>
  <si>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</si>
  <si>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</si>
  <si>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</si>
  <si>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</si>
  <si>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</si>
  <si>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</si>
  <si>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</si>
  <si>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</si>
  <si>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</si>
  <si>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</si>
  <si>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</si>
  <si>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</si>
  <si>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</si>
  <si>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</si>
  <si>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</si>
  <si>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</si>
  <si>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</si>
  <si>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</si>
  <si>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</si>
  <si>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</si>
  <si>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</si>
  <si>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</si>
  <si>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</si>
  <si>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</si>
  <si>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</si>
  <si>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</si>
  <si>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</si>
  <si>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</si>
  <si>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</si>
  <si>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</si>
  <si>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</si>
  <si>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</si>
  <si>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</si>
  <si>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</si>
  <si>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</si>
  <si>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</si>
  <si>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</si>
  <si>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</si>
  <si>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</si>
  <si>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</si>
  <si>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</si>
  <si>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</si>
  <si>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</si>
  <si>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</si>
  <si>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</si>
  <si>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</si>
  <si>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</si>
  <si>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</si>
  <si>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</si>
  <si>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</si>
  <si>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</si>
  <si>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</si>
  <si>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</si>
  <si>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</si>
  <si>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</si>
  <si>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</si>
  <si>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</si>
  <si>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</si>
  <si>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</si>
  <si>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</si>
  <si>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</si>
  <si>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</si>
  <si>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</si>
  <si>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</si>
  <si>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</si>
  <si>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</si>
  <si>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</si>
  <si>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</si>
  <si>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</si>
  <si>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</si>
  <si>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</si>
  <si>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</si>
  <si>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</si>
  <si>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</si>
  <si>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</si>
  <si>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</si>
  <si>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</si>
  <si>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</si>
  <si>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</si>
  <si>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</si>
  <si>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</si>
  <si>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</si>
  <si>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</si>
  <si>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</si>
  <si>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</si>
  <si>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</si>
  <si>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</si>
  <si>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</si>
  <si>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</si>
  <si>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</si>
  <si>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</si>
  <si>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</si>
  <si>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</si>
  <si>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</si>
  <si>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</si>
  <si>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</si>
  <si>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</si>
  <si>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</si>
  <si>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</si>
  <si>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</si>
  <si>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</si>
  <si>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</si>
  <si>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</si>
  <si>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</si>
  <si>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</si>
  <si>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</si>
  <si>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</si>
  <si>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</si>
  <si>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</si>
  <si>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</si>
  <si>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</si>
  <si>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</si>
  <si>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</si>
  <si>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</si>
  <si>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</si>
  <si>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</si>
  <si>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</si>
  <si>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</si>
  <si>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</si>
  <si>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</si>
  <si>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</si>
  <si>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</si>
  <si>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</si>
  <si>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</si>
  <si>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</si>
  <si>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</si>
  <si>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</si>
  <si>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</si>
  <si>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</si>
  <si>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</si>
  <si>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</si>
  <si>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</si>
  <si>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</si>
  <si>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</si>
  <si>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</si>
  <si>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</si>
  <si>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</si>
  <si>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</si>
  <si>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</si>
  <si>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</si>
  <si>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</si>
  <si>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</si>
  <si>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</si>
  <si>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</si>
  <si>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</si>
  <si>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</si>
  <si>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</si>
  <si>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</si>
  <si>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</si>
  <si>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</si>
  <si>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</si>
  <si>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</si>
  <si>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</si>
  <si>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</si>
  <si>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</si>
  <si>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</si>
  <si>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</si>
  <si>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</si>
  <si>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</si>
  <si>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</si>
  <si>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</si>
  <si>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</si>
  <si>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</si>
  <si>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</si>
  <si>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</si>
  <si>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</si>
  <si>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</si>
  <si>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</si>
  <si>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</si>
  <si>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</si>
  <si>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</si>
  <si>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</si>
  <si>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</si>
  <si>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</si>
  <si>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</si>
  <si>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</si>
  <si>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</si>
  <si>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</si>
  <si>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</si>
  <si>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</si>
  <si>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</si>
  <si>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</si>
  <si>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</si>
  <si>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</si>
  <si>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</si>
  <si>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</si>
  <si>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</si>
  <si>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</si>
  <si>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</si>
  <si>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</si>
  <si>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</si>
  <si>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</si>
  <si>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</si>
  <si>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</si>
  <si>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</si>
  <si>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</si>
  <si>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</si>
  <si>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</si>
  <si>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</si>
  <si>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</si>
  <si>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</si>
  <si>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</si>
  <si>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</si>
  <si>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</si>
  <si>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</si>
  <si>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</si>
  <si>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</si>
  <si>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</si>
  <si>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</si>
  <si>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</si>
  <si>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</si>
  <si>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</si>
  <si>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</si>
  <si>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</si>
  <si>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</si>
  <si>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</si>
  <si>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</si>
  <si>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</si>
  <si>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</si>
  <si>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</si>
  <si>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</si>
  <si>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</si>
  <si>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</si>
  <si>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</si>
  <si>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</si>
  <si>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</si>
  <si>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</si>
  <si>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</si>
  <si>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</si>
  <si>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</si>
  <si>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</si>
  <si>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</si>
  <si>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</si>
  <si>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</si>
  <si>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</si>
  <si>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</si>
  <si>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</si>
  <si>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</si>
  <si>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</si>
  <si>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</si>
  <si>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</si>
  <si>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</si>
  <si>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</si>
  <si>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</si>
  <si>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</si>
  <si>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</si>
  <si>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</si>
  <si>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</si>
  <si>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</si>
  <si>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</si>
  <si>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</si>
  <si>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</si>
  <si>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</si>
  <si>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</si>
  <si>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</si>
  <si>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</si>
  <si>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</si>
  <si>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</si>
  <si>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</si>
  <si>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</si>
  <si>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</si>
  <si>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</si>
  <si>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</si>
  <si>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</si>
  <si>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</si>
  <si>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</si>
  <si>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</si>
  <si>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</si>
  <si>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</si>
  <si>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</si>
  <si>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</si>
  <si>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</si>
  <si>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</si>
  <si>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</si>
  <si>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</si>
  <si>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</si>
  <si>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</si>
  <si>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</si>
  <si>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</si>
  <si>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</si>
  <si>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</si>
  <si>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</si>
  <si>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</si>
  <si>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</si>
  <si>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</si>
  <si>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</si>
  <si>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</si>
  <si>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</si>
  <si>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</si>
  <si>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</si>
  <si>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</si>
  <si>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</si>
  <si>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</si>
  <si>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</si>
  <si>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</si>
  <si>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</si>
  <si>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</si>
  <si>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</si>
  <si>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</si>
  <si>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</si>
  <si>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</si>
  <si>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</si>
  <si>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</si>
  <si>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</si>
  <si>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</si>
  <si>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</si>
  <si>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</si>
  <si>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</si>
  <si>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</si>
  <si>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</si>
  <si>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</si>
  <si>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</si>
  <si>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</si>
  <si>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</si>
  <si>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</si>
  <si>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</si>
  <si>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</si>
  <si>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</si>
  <si>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</si>
  <si>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</si>
  <si>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</si>
  <si>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</si>
  <si>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</si>
  <si>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</si>
  <si>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</si>
  <si>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</si>
  <si>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</si>
  <si>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</si>
  <si>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</si>
  <si>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</si>
  <si>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</si>
  <si>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</si>
  <si>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</si>
  <si>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</si>
  <si>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</si>
  <si>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</si>
  <si>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</si>
  <si>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</si>
  <si>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</si>
  <si>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</si>
  <si>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</si>
  <si>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</si>
  <si>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</si>
  <si>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</si>
  <si>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</si>
  <si>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</si>
  <si>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</si>
  <si>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</si>
  <si>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</si>
  <si>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</si>
  <si>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</si>
  <si>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</si>
  <si>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</si>
  <si>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</si>
  <si>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</si>
  <si>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</si>
  <si>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</si>
  <si>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</si>
  <si>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</si>
  <si>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</si>
  <si>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</si>
  <si>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</si>
  <si>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</si>
  <si>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</si>
  <si>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</si>
  <si>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</si>
  <si>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</si>
  <si>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</si>
  <si>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</si>
  <si>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</si>
  <si>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</si>
  <si>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</si>
  <si>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</si>
  <si>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</si>
  <si>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</si>
  <si>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</si>
  <si>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</si>
  <si>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</si>
  <si>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</si>
  <si>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</si>
  <si>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</si>
  <si>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</si>
  <si>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</si>
  <si>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</si>
  <si>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</si>
  <si>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</si>
  <si>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</si>
  <si>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</si>
  <si>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</si>
  <si>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</si>
  <si>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</si>
  <si>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</si>
  <si>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</si>
  <si>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</si>
  <si>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</si>
  <si>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</si>
  <si>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</si>
  <si>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</si>
  <si>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</si>
  <si>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</si>
  <si>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</si>
  <si>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</si>
  <si>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</si>
  <si>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</si>
  <si>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</si>
  <si>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</si>
  <si>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</si>
  <si>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</si>
  <si>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</si>
  <si>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</si>
  <si>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</si>
  <si>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</si>
  <si>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</si>
  <si>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</si>
  <si>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</si>
  <si>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</si>
  <si>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</si>
  <si>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</si>
  <si>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</si>
  <si>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</si>
  <si>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</si>
  <si>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</si>
  <si>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</si>
  <si>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</si>
  <si>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</si>
  <si>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</si>
  <si>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</si>
  <si>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</si>
  <si>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</si>
  <si>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</si>
  <si>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</si>
  <si>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</si>
  <si>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</si>
  <si>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</si>
  <si>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</si>
  <si>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</si>
  <si>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</si>
  <si>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</si>
  <si>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</si>
  <si>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</si>
  <si>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</si>
  <si>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</si>
  <si>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</si>
  <si>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</si>
  <si>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</si>
  <si>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</si>
  <si>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</si>
  <si>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</si>
  <si>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</si>
  <si>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</si>
  <si>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</si>
  <si>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</si>
  <si>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</si>
  <si>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</si>
  <si>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</si>
  <si>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</si>
  <si>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</si>
  <si>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</si>
  <si>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</si>
  <si>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</si>
  <si>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</si>
  <si>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</si>
  <si>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</si>
  <si>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</si>
  <si>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</si>
  <si>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</si>
  <si>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</si>
  <si>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</si>
  <si>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</si>
  <si>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</si>
  <si>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</si>
  <si>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</si>
  <si>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</si>
  <si>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</si>
  <si>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</si>
  <si>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</si>
  <si>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</si>
  <si>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</si>
  <si>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</si>
  <si>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</si>
  <si>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</si>
  <si>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</si>
  <si>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</si>
  <si>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</si>
  <si>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</si>
  <si>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</si>
  <si>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</si>
  <si>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</si>
  <si>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</si>
  <si>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</si>
  <si>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</si>
  <si>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</si>
  <si>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</si>
  <si>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</si>
  <si>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</si>
  <si>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</si>
  <si>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</si>
  <si>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</si>
  <si>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</si>
  <si>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</si>
  <si>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</si>
  <si>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</si>
  <si>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</si>
  <si>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</si>
  <si>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</si>
  <si>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</si>
  <si>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</si>
  <si>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</si>
  <si>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</si>
  <si>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</si>
  <si>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</si>
  <si>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</si>
  <si>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</si>
  <si>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</si>
  <si>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</si>
  <si>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</si>
  <si>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</si>
  <si>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</si>
  <si>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</si>
  <si>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</si>
  <si>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</si>
  <si>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</si>
  <si>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</si>
  <si>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</si>
  <si>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</si>
  <si>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</si>
  <si>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</si>
  <si>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</si>
  <si>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</si>
  <si>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</si>
  <si>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</si>
  <si>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</si>
  <si>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</si>
  <si>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</si>
  <si>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</si>
  <si>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</si>
  <si>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</si>
  <si>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</si>
  <si>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</si>
  <si>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</si>
  <si>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</si>
  <si>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</si>
  <si>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</si>
  <si>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</si>
  <si>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</si>
  <si>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</si>
  <si>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</si>
  <si>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</si>
  <si>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</si>
  <si>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</si>
  <si>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</si>
  <si>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</si>
  <si>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</si>
  <si>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</si>
  <si>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</si>
  <si>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</si>
  <si>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</si>
  <si>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</si>
  <si>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</si>
  <si>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</si>
  <si>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</si>
  <si>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</si>
  <si>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</si>
  <si>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</si>
  <si>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</si>
  <si>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</si>
  <si>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</si>
  <si>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</si>
  <si>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</si>
  <si>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</si>
  <si>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</si>
  <si>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</si>
  <si>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</si>
  <si>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</si>
  <si>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</si>
  <si>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</si>
  <si>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</si>
  <si>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</si>
  <si>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</si>
  <si>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</si>
  <si>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</si>
  <si>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</si>
  <si>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</si>
  <si>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</si>
  <si>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</si>
  <si>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</si>
  <si>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</si>
  <si>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</si>
  <si>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</si>
  <si>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</si>
  <si>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</si>
  <si>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</si>
  <si>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</si>
  <si>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</si>
  <si>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</si>
  <si>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</si>
  <si>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</si>
  <si>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</si>
  <si>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</si>
  <si>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</si>
  <si>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</si>
  <si>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</si>
  <si>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</si>
  <si>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</si>
  <si>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</si>
  <si>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</si>
  <si>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</si>
  <si>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</si>
  <si>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</si>
  <si>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</si>
  <si>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</si>
  <si>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</si>
  <si>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</si>
  <si>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</si>
  <si>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</si>
  <si>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</si>
  <si>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</si>
  <si>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</si>
  <si>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</si>
  <si>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</si>
  <si>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</si>
  <si>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</si>
  <si>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</si>
  <si>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</si>
  <si>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</si>
  <si>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</si>
  <si>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</si>
  <si>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</si>
  <si>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</si>
  <si>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</si>
  <si>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</si>
  <si>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</si>
  <si>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</si>
  <si>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</si>
  <si>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</si>
  <si>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</si>
  <si>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</si>
  <si>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</si>
  <si>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</si>
  <si>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</si>
  <si>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</si>
  <si>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</si>
  <si>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</si>
  <si>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</si>
  <si>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</si>
  <si>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</si>
  <si>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</si>
  <si>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</si>
  <si>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</si>
  <si>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</si>
  <si>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</si>
  <si>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</si>
  <si>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</si>
  <si>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</si>
  <si>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</si>
  <si>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</si>
  <si>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</si>
  <si>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</si>
  <si>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</si>
  <si>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</si>
  <si>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</si>
  <si>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</si>
  <si>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</si>
  <si>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</si>
  <si>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</si>
  <si>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</si>
  <si>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</si>
  <si>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</si>
  <si>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</si>
  <si>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</si>
  <si>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</si>
  <si>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</si>
  <si>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</si>
  <si>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</si>
  <si>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</si>
  <si>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</si>
  <si>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</si>
  <si>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</si>
  <si>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</si>
  <si>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</si>
  <si>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</si>
  <si>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</si>
  <si>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</si>
  <si>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</si>
  <si>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</si>
  <si>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</si>
  <si>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</si>
  <si>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</si>
  <si>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</si>
  <si>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</si>
  <si>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</si>
  <si>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</si>
  <si>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</si>
  <si>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</si>
  <si>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</si>
  <si>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</si>
  <si>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</si>
  <si>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</si>
  <si>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</si>
  <si>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</si>
  <si>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</si>
  <si>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</si>
  <si>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</si>
  <si>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</si>
  <si>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</si>
  <si>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</si>
  <si>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</si>
  <si>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</si>
  <si>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</si>
  <si>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</si>
  <si>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</si>
  <si>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</si>
  <si>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</si>
  <si>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</si>
  <si>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</si>
  <si>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</si>
  <si>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</si>
  <si>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</si>
  <si>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</si>
  <si>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</si>
  <si>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</si>
  <si>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</si>
  <si>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</si>
  <si>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</si>
  <si>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</si>
  <si>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</si>
  <si>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</si>
  <si>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</si>
  <si>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</si>
  <si>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</si>
  <si>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</si>
  <si>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</si>
  <si>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</si>
  <si>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</si>
  <si>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</si>
  <si>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</si>
  <si>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</si>
  <si>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</si>
  <si>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</si>
  <si>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</si>
  <si>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</si>
  <si>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</si>
  <si>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</si>
  <si>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</si>
  <si>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</si>
  <si>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</si>
  <si>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</si>
  <si>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</si>
  <si>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</si>
  <si>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</si>
  <si>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</si>
  <si>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</si>
  <si>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</si>
  <si>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</si>
  <si>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</si>
  <si>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</si>
  <si>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</si>
  <si>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</si>
  <si>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</si>
  <si>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</si>
  <si>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</si>
  <si>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</si>
  <si>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</si>
  <si>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</si>
  <si>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</si>
  <si>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</si>
  <si>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</si>
  <si>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</si>
  <si>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</si>
  <si>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</si>
  <si>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</si>
  <si>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</si>
  <si>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</si>
  <si>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</si>
  <si>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</si>
  <si>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</si>
  <si>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</si>
  <si>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</si>
  <si>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</si>
  <si>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</si>
  <si>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</si>
  <si>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</si>
  <si>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</si>
  <si>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</si>
  <si>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</si>
  <si>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</si>
  <si>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</si>
  <si>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</si>
  <si>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</si>
  <si>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</si>
  <si>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</si>
  <si>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</si>
  <si>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</si>
  <si>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</si>
  <si>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</si>
  <si>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</si>
  <si>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</si>
  <si>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</si>
  <si>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</si>
  <si>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</si>
  <si>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</si>
  <si>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</si>
  <si>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</si>
  <si>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</si>
  <si>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</si>
  <si>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</si>
  <si>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</si>
  <si>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</si>
  <si>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</si>
  <si>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</si>
  <si>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</si>
  <si>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</si>
  <si>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</si>
  <si>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</si>
  <si>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</si>
  <si>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</si>
  <si>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</si>
  <si>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</si>
  <si>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</si>
  <si>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</si>
  <si>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</si>
  <si>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</si>
  <si>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</si>
  <si>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</si>
  <si>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</si>
  <si>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</si>
  <si>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</si>
  <si>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</si>
  <si>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</si>
  <si>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</si>
  <si>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</si>
  <si>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</si>
  <si>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</si>
  <si>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</si>
  <si>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</si>
  <si>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</si>
  <si>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</si>
  <si>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</si>
  <si>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</si>
  <si>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</si>
  <si>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</si>
  <si>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</si>
  <si>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</si>
  <si>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</si>
  <si>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</si>
  <si>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</si>
  <si>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</si>
  <si>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</si>
  <si>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</si>
  <si>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</si>
  <si>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</si>
  <si>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</si>
  <si>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</si>
  <si>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</si>
  <si>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</si>
  <si>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</si>
  <si>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</si>
  <si>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</si>
  <si>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</si>
  <si>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</si>
  <si>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</si>
  <si>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</si>
  <si>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</si>
  <si>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</si>
  <si>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</si>
  <si>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</si>
  <si>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</si>
  <si>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</si>
  <si>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</si>
  <si>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</si>
  <si>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</si>
  <si>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</si>
  <si>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</si>
  <si>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</si>
  <si>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</si>
  <si>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</si>
  <si>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</si>
  <si>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</si>
  <si>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</si>
  <si>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</si>
  <si>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</si>
  <si>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</si>
  <si>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</si>
  <si>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</si>
  <si>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</si>
  <si>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</si>
  <si>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</si>
  <si>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</si>
  <si>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</si>
  <si>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</si>
  <si>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</si>
  <si>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</si>
  <si>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</si>
  <si>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</si>
  <si>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</si>
  <si>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</si>
  <si>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</si>
  <si>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</si>
  <si>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</si>
  <si>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</si>
  <si>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</si>
  <si>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</si>
  <si>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</si>
  <si>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</si>
  <si>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</si>
  <si>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</si>
  <si>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</si>
  <si>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</si>
  <si>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</si>
  <si>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</si>
  <si>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</si>
  <si>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</si>
  <si>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</si>
  <si>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</si>
  <si>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</si>
  <si>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</si>
  <si>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</si>
  <si>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</si>
  <si>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</si>
  <si>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</si>
  <si>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</si>
  <si>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</si>
  <si>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</si>
  <si>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</si>
  <si>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</si>
  <si>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</si>
  <si>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</si>
  <si>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</si>
  <si>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</si>
  <si>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</si>
  <si>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</si>
  <si>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</si>
  <si>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</si>
  <si>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</si>
  <si>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</si>
  <si>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</si>
  <si>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</si>
  <si>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</si>
  <si>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</si>
  <si>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</si>
  <si>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</si>
  <si>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</si>
  <si>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</si>
  <si>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</si>
  <si>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</si>
  <si>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</si>
  <si>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</si>
  <si>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</si>
  <si>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</si>
  <si>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</si>
  <si>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</si>
  <si>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</si>
  <si>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</si>
  <si>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</si>
  <si>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</si>
  <si>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</si>
  <si>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</si>
  <si>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</si>
  <si>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</si>
  <si>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</si>
  <si>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</si>
  <si>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</si>
  <si>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</si>
  <si>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</si>
  <si>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</si>
  <si>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</si>
  <si>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</si>
  <si>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</si>
  <si>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</si>
  <si>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</si>
  <si>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</si>
  <si>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</si>
  <si>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</si>
  <si>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</si>
  <si>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</si>
  <si>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</si>
  <si>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</si>
  <si>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</si>
  <si>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</si>
  <si>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</si>
  <si>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</si>
  <si>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</si>
  <si>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</si>
  <si>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</si>
  <si>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</si>
  <si>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</si>
  <si>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</si>
  <si>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</si>
  <si>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</si>
  <si>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</si>
  <si>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</si>
  <si>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</si>
  <si>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</si>
  <si>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</si>
  <si>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</si>
  <si>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</si>
  <si>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</si>
  <si>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</si>
  <si>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</si>
  <si>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</si>
  <si>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</si>
  <si>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</si>
  <si>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</si>
  <si>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</si>
  <si>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</si>
  <si>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</si>
  <si>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</si>
  <si>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</si>
  <si>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</si>
  <si>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</si>
  <si>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</si>
  <si>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</si>
  <si>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</si>
  <si>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</si>
  <si>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</si>
  <si>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</si>
  <si>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</si>
  <si>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</si>
  <si>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</si>
  <si>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</si>
  <si>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</si>
  <si>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</si>
  <si>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</si>
  <si>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</si>
  <si>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</si>
  <si>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</si>
  <si>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</si>
  <si>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</si>
  <si>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</si>
  <si>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</si>
  <si>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</si>
  <si>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</si>
  <si>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</si>
  <si>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</si>
  <si>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</si>
  <si>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</si>
  <si>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</si>
  <si>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</si>
  <si>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</si>
  <si>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</si>
  <si>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</si>
  <si>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</si>
  <si>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</si>
  <si>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</si>
  <si>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</si>
  <si>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</si>
  <si>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</si>
  <si>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</si>
  <si>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</si>
  <si>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</si>
  <si>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</si>
  <si>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</si>
  <si>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</si>
  <si>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</si>
  <si>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</si>
  <si>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</si>
  <si>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</si>
  <si>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</si>
  <si>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</si>
  <si>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</si>
  <si>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</si>
  <si>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</si>
  <si>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</si>
  <si>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</si>
  <si>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</si>
  <si>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</si>
  <si>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</si>
  <si>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</si>
  <si>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</si>
  <si>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</si>
  <si>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</si>
  <si>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</si>
  <si>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</si>
  <si>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</si>
  <si>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</si>
  <si>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</si>
  <si>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</si>
  <si>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</si>
  <si>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</si>
  <si>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</si>
  <si>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</si>
  <si>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</si>
  <si>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</si>
  <si>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</si>
  <si>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</si>
  <si>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</si>
  <si>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</si>
  <si>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</si>
  <si>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</si>
  <si>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</si>
  <si>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</si>
  <si>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</si>
  <si>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</si>
  <si>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</si>
  <si>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</si>
  <si>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</si>
  <si>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</si>
  <si>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</si>
  <si>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</si>
  <si>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</si>
  <si>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</si>
  <si>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</si>
  <si>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</si>
  <si>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</si>
  <si>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</si>
  <si>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</si>
  <si>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</si>
  <si>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</si>
  <si>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</si>
  <si>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</si>
  <si>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</si>
  <si>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</si>
  <si>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</si>
  <si>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</si>
  <si>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</si>
  <si>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</si>
  <si>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</si>
  <si>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</si>
  <si>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</si>
  <si>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</si>
  <si>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</si>
  <si>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</si>
  <si>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</si>
  <si>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</si>
  <si>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</si>
  <si>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</si>
  <si>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</si>
  <si>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</si>
  <si>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</si>
  <si>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</si>
  <si>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</si>
  <si>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</si>
  <si>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</si>
  <si>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</si>
  <si>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</si>
  <si>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</si>
  <si>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</si>
  <si>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</si>
  <si>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</si>
  <si>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</si>
  <si>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</si>
  <si>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</si>
  <si>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</si>
  <si>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</si>
  <si>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</si>
  <si>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</si>
  <si>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</si>
  <si>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</si>
  <si>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</si>
  <si>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</si>
  <si>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</si>
  <si>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</si>
  <si>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</si>
  <si>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</si>
  <si>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</si>
  <si>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</si>
  <si>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</si>
  <si>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</si>
  <si>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</si>
  <si>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</si>
  <si>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</si>
  <si>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</si>
  <si>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</si>
  <si>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</si>
  <si>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</si>
  <si>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</si>
  <si>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</si>
  <si>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</si>
  <si>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</si>
  <si>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</si>
  <si>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</si>
  <si>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</si>
  <si>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</si>
  <si>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</si>
  <si>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</si>
  <si>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</si>
  <si>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</si>
  <si>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</si>
  <si>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</si>
  <si>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</si>
  <si>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</si>
  <si>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</si>
  <si>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</si>
  <si>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</si>
  <si>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</si>
  <si>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</si>
  <si>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</si>
  <si>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</si>
  <si>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</si>
  <si>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</si>
  <si>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</si>
  <si>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</si>
  <si>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</si>
  <si>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</si>
  <si>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</si>
  <si>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</si>
  <si>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</si>
  <si>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</si>
  <si>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</si>
  <si>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</si>
  <si>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</si>
  <si>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</si>
  <si>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</si>
  <si>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</si>
  <si>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</si>
  <si>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</si>
  <si>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</si>
  <si>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</si>
  <si>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</si>
  <si>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</si>
  <si>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</si>
  <si>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</si>
  <si>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</si>
  <si>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</si>
  <si>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</si>
  <si>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</si>
  <si>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</si>
  <si>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</si>
  <si>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</si>
  <si>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</si>
  <si>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</si>
  <si>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</si>
  <si>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</si>
  <si>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</si>
  <si>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</si>
  <si>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</si>
  <si>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</si>
  <si>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</si>
  <si>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</si>
  <si>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</si>
  <si>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</si>
  <si>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</si>
  <si>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</si>
  <si>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</si>
  <si>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</si>
  <si>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</si>
  <si>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</si>
  <si>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</si>
  <si>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</si>
  <si>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</si>
  <si>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</si>
  <si>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</si>
  <si>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</si>
  <si>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</si>
  <si>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</si>
  <si>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</si>
  <si>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</si>
  <si>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</si>
  <si>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</si>
  <si>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</si>
  <si>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</si>
  <si>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</si>
  <si>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</si>
  <si>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</si>
  <si>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</si>
  <si>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</si>
  <si>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</si>
  <si>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</si>
  <si>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</si>
  <si>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</si>
  <si>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</si>
  <si>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</si>
  <si>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</si>
  <si>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</si>
  <si>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</si>
  <si>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</si>
  <si>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</si>
  <si>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</si>
  <si>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</si>
  <si>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</si>
  <si>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</si>
  <si>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</si>
  <si>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</si>
  <si>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</si>
  <si>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</si>
  <si>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</si>
  <si>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</si>
  <si>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</si>
  <si>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</si>
  <si>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</si>
  <si>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</si>
  <si>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</si>
  <si>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</si>
  <si>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</si>
  <si>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</si>
  <si>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</si>
  <si>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</si>
  <si>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</si>
  <si>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</si>
  <si>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</si>
  <si>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</si>
  <si>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</si>
  <si>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</si>
  <si>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</si>
  <si>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</si>
  <si>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</si>
  <si>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</si>
  <si>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</si>
  <si>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</si>
  <si>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</si>
  <si>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</si>
  <si>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</si>
  <si>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</si>
  <si>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</si>
  <si>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</si>
  <si>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</si>
  <si>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</si>
  <si>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</si>
  <si>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</si>
  <si>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</si>
  <si>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</si>
  <si>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</si>
  <si>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</si>
  <si>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</si>
  <si>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</si>
  <si>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</si>
  <si>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</si>
  <si>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</si>
  <si>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</si>
  <si>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</si>
  <si>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</si>
  <si>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</si>
  <si>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</si>
  <si>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</si>
  <si>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</si>
  <si>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</si>
  <si>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</si>
  <si>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</si>
  <si>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</si>
  <si>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</si>
  <si>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</si>
  <si>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</si>
  <si>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</si>
  <si>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</si>
  <si>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</si>
  <si>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</si>
  <si>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</si>
  <si>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</si>
  <si>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</si>
  <si>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</si>
  <si>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</si>
  <si>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</si>
  <si>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</si>
  <si>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</si>
  <si>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</si>
  <si>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</si>
  <si>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</si>
  <si>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</si>
  <si>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</si>
  <si>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</si>
  <si>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</si>
  <si>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</si>
  <si>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</si>
  <si>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</si>
  <si>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</si>
  <si>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</si>
  <si>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</si>
  <si>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</si>
  <si>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</si>
  <si>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</si>
  <si>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</si>
  <si>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</si>
  <si>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</si>
  <si>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</si>
  <si>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</si>
  <si>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</si>
  <si>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</si>
  <si>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</si>
  <si>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</si>
  <si>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</si>
  <si>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</si>
  <si>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</si>
  <si>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</si>
  <si>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</si>
  <si>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</si>
  <si>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</si>
  <si>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</si>
  <si>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</si>
  <si>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</si>
  <si>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</si>
  <si>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</si>
  <si>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</si>
  <si>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</si>
  <si>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</si>
  <si>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</si>
  <si>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</si>
  <si>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</si>
  <si>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</si>
  <si>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</si>
  <si>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</si>
  <si>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</si>
  <si>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</si>
  <si>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</si>
  <si>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</si>
  <si>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</si>
  <si>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</si>
  <si>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</si>
  <si>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</si>
  <si>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</si>
  <si>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</si>
  <si>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</si>
  <si>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</si>
  <si>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</si>
  <si>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</si>
  <si>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</si>
  <si>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</si>
  <si>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</si>
  <si>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</si>
  <si>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</si>
  <si>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</si>
  <si>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</si>
  <si>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</si>
  <si>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</si>
  <si>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</si>
  <si>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</si>
  <si>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</si>
  <si>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</si>
  <si>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</si>
  <si>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</si>
  <si>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</si>
  <si>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</si>
  <si>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</si>
  <si>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</si>
  <si>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</si>
  <si>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</si>
  <si>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</si>
  <si>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</si>
  <si>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</si>
  <si>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</si>
  <si>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</si>
  <si>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</si>
  <si>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</si>
  <si>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</si>
  <si>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</si>
  <si>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</si>
  <si>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</si>
  <si>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</si>
  <si>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</si>
  <si>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</si>
  <si>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</si>
  <si>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</si>
  <si>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</si>
  <si>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</si>
  <si>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</si>
  <si>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</si>
  <si>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</si>
  <si>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</si>
  <si>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</si>
  <si>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</si>
  <si>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</si>
  <si>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</si>
  <si>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</si>
  <si>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</si>
  <si>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</si>
  <si>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</si>
  <si>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</si>
  <si>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</si>
  <si>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</si>
  <si>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</si>
  <si>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</si>
  <si>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</si>
  <si>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</si>
  <si>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</si>
  <si>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</si>
  <si>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</si>
  <si>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</si>
  <si>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</si>
  <si>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</si>
  <si>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</si>
  <si>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</si>
  <si>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</si>
  <si>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</si>
  <si>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</si>
  <si>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</si>
  <si>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</si>
  <si>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</si>
  <si>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</si>
  <si>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</si>
  <si>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</si>
  <si>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</si>
  <si>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</si>
  <si>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</si>
  <si>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</si>
  <si>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</si>
  <si>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</si>
  <si>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</si>
  <si>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</si>
  <si>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</si>
  <si>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</si>
  <si>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</si>
  <si>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</si>
  <si>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</si>
  <si>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</si>
  <si>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</si>
  <si>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</si>
  <si>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</si>
  <si>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</si>
  <si>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</si>
  <si>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</si>
  <si>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</si>
  <si>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</si>
  <si>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</si>
  <si>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</si>
  <si>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</si>
  <si>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</si>
  <si>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</si>
  <si>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</si>
  <si>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</si>
  <si>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</si>
  <si>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</si>
  <si>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</si>
  <si>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</si>
  <si>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</si>
  <si>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</si>
  <si>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</si>
  <si>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</si>
  <si>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</si>
  <si>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</si>
  <si>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</si>
  <si>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</si>
  <si>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</si>
  <si>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</si>
  <si>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</si>
  <si>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</si>
  <si>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</si>
  <si>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</si>
  <si>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</si>
  <si>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</si>
  <si>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</si>
  <si>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</si>
  <si>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</si>
  <si>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</si>
  <si>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</si>
  <si>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</si>
  <si>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</si>
  <si>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</si>
  <si>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</si>
  <si>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</si>
  <si>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</si>
  <si>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</si>
  <si>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</si>
  <si>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</si>
  <si>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</si>
  <si>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</si>
  <si>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</si>
  <si>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</si>
  <si>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</si>
  <si>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</si>
  <si>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</si>
  <si>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</si>
  <si>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</si>
  <si>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</si>
  <si>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</si>
  <si>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</si>
  <si>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</si>
  <si>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</si>
  <si>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</si>
  <si>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</si>
  <si>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</si>
  <si>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</si>
  <si>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</si>
  <si>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</si>
  <si>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</si>
  <si>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</si>
  <si>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</si>
  <si>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</si>
  <si>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</si>
  <si>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</si>
  <si>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</si>
  <si>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</si>
  <si>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</si>
  <si>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</si>
  <si>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</si>
  <si>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</si>
  <si>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</si>
  <si>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</si>
  <si>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</si>
  <si>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</si>
  <si>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</si>
  <si>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</si>
  <si>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</si>
  <si>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</si>
  <si>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</si>
  <si>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</si>
  <si>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</si>
  <si>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</si>
  <si>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</si>
  <si>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</si>
  <si>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</si>
  <si>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</si>
  <si>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</si>
  <si>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</si>
  <si>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</si>
  <si>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</si>
  <si>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</si>
  <si>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</si>
  <si>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</si>
  <si>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</si>
  <si>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</si>
  <si>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</si>
  <si>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</si>
  <si>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</si>
  <si>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</si>
  <si>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</si>
  <si>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</si>
  <si>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</si>
  <si>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</si>
  <si>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</si>
  <si>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</si>
  <si>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</si>
  <si>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</si>
  <si>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</si>
  <si>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</si>
  <si>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</si>
  <si>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</si>
  <si>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</si>
  <si>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</si>
  <si>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</si>
  <si>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</si>
  <si>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</si>
  <si>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</si>
  <si>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</si>
  <si>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</si>
  <si>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</si>
  <si>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</si>
  <si>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</si>
  <si>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</si>
  <si>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</si>
  <si>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</si>
  <si>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</si>
  <si>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</si>
  <si>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</si>
  <si>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</si>
  <si>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</si>
  <si>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</si>
  <si>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</si>
  <si>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</si>
  <si>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</si>
  <si>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</si>
  <si>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</si>
  <si>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</si>
  <si>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</si>
  <si>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</si>
  <si>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</si>
  <si>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</si>
  <si>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</si>
  <si>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</si>
  <si>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</si>
  <si>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</si>
  <si>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</si>
  <si>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</si>
  <si>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</si>
  <si>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</si>
  <si>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</si>
  <si>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</si>
  <si>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</si>
  <si>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</si>
  <si>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</si>
  <si>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</si>
  <si>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</si>
  <si>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</si>
  <si>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</si>
  <si>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</si>
  <si>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</si>
  <si>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</si>
  <si>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</si>
  <si>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</si>
  <si>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</si>
  <si>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</si>
  <si>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</si>
  <si>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</si>
  <si>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</si>
  <si>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</si>
  <si>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</si>
  <si>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</si>
  <si>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</si>
  <si>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</si>
  <si>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</si>
  <si>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</si>
  <si>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</si>
  <si>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</si>
  <si>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</si>
  <si>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</si>
  <si>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</si>
  <si>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</si>
  <si>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</si>
  <si>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</si>
  <si>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</si>
  <si>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</si>
  <si>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</si>
  <si>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</si>
  <si>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</si>
  <si>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</si>
  <si>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</si>
  <si>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</si>
  <si>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</si>
  <si>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</si>
  <si>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</si>
  <si>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</si>
  <si>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</si>
  <si>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</si>
  <si>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</si>
  <si>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</si>
  <si>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</si>
  <si>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</si>
  <si>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</si>
  <si>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</si>
  <si>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</si>
  <si>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</si>
  <si>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</si>
  <si>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</si>
  <si>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</si>
  <si>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</si>
  <si>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</si>
  <si>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</si>
  <si>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</si>
  <si>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</si>
  <si>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</si>
  <si>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</si>
  <si>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</si>
  <si>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</si>
  <si>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</si>
  <si>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</si>
  <si>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</si>
  <si>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</si>
  <si>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</si>
  <si>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</si>
  <si>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</si>
  <si>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</si>
  <si>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</si>
  <si>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</si>
  <si>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</si>
  <si>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</si>
  <si>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</si>
  <si>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</si>
  <si>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</si>
  <si>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</si>
  <si>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</si>
  <si>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</si>
  <si>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</si>
  <si>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</si>
  <si>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</si>
  <si>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</si>
  <si>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</si>
  <si>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</si>
  <si>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</si>
  <si>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</si>
  <si>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</si>
  <si>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</si>
  <si>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</si>
  <si>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</si>
  <si>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</si>
  <si>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</si>
  <si>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</si>
  <si>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</si>
  <si>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</si>
  <si>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</si>
  <si>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</si>
  <si>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</si>
  <si>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</si>
  <si>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</si>
  <si>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</si>
  <si>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</si>
  <si>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</si>
  <si>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</si>
  <si>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</si>
  <si>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</si>
  <si>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</si>
  <si>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</si>
  <si>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</si>
  <si>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</si>
  <si>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</si>
  <si>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</si>
  <si>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</si>
  <si>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</si>
  <si>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</si>
  <si>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</si>
  <si>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</si>
  <si>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</si>
  <si>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</si>
  <si>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</si>
  <si>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</si>
  <si>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</si>
  <si>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</si>
  <si>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</si>
  <si>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</si>
  <si>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</si>
  <si>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</si>
  <si>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</si>
  <si>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</si>
  <si>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</si>
  <si>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</si>
  <si>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</si>
  <si>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</si>
  <si>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</si>
  <si>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</si>
  <si>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</si>
  <si>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</si>
  <si>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</si>
  <si>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</si>
  <si>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</si>
  <si>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</si>
  <si>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</si>
  <si>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</si>
  <si>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</si>
  <si>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</si>
  <si>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</si>
  <si>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</si>
  <si>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</si>
  <si>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</si>
  <si>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</si>
  <si>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</si>
  <si>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</si>
  <si>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</si>
  <si>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</si>
  <si>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</si>
  <si>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</si>
  <si>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</si>
  <si>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</si>
  <si>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</si>
  <si>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</si>
  <si>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</si>
  <si>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</si>
  <si>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</si>
  <si>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</si>
  <si>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</si>
  <si>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</si>
  <si>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</si>
  <si>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</si>
  <si>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</si>
  <si>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</si>
  <si>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</si>
  <si>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</si>
  <si>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</si>
  <si>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</si>
  <si>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</si>
  <si>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</si>
  <si>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</si>
  <si>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</si>
  <si>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</si>
  <si>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</si>
  <si>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</si>
  <si>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</si>
  <si>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</si>
  <si>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</si>
  <si>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</si>
  <si>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</si>
  <si>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</si>
  <si>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</si>
  <si>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</si>
  <si>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</si>
  <si>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</si>
  <si>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</si>
  <si>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</si>
  <si>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</si>
  <si>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</si>
  <si>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</si>
  <si>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</si>
  <si>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</si>
  <si>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</si>
  <si>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</si>
  <si>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</si>
  <si>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</si>
  <si>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</si>
  <si>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</si>
  <si>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</si>
  <si>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</si>
  <si>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</si>
  <si>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</si>
  <si>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</si>
  <si>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</si>
  <si>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</si>
  <si>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</si>
  <si>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</si>
  <si>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</si>
  <si>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</si>
  <si>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</si>
  <si>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</si>
  <si>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</si>
  <si>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</si>
  <si>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</si>
  <si>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</si>
  <si>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</si>
  <si>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</si>
  <si>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</si>
  <si>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</si>
  <si>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</si>
  <si>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</si>
  <si>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</si>
  <si>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</si>
  <si>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</si>
  <si>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</si>
  <si>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</si>
  <si>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</si>
  <si>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</si>
  <si>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</si>
  <si>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</si>
  <si>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</si>
  <si>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</si>
  <si>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</si>
  <si>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</si>
  <si>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</si>
  <si>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</si>
  <si>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</si>
  <si>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</si>
  <si>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</si>
  <si>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</si>
  <si>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</si>
  <si>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</si>
  <si>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</si>
  <si>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</si>
  <si>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</si>
  <si>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</si>
  <si>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</si>
  <si>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</si>
  <si>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</si>
  <si>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</si>
  <si>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</si>
  <si>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</si>
  <si>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</si>
  <si>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</si>
  <si>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</si>
  <si>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</si>
  <si>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</si>
  <si>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</si>
  <si>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</si>
  <si>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</si>
  <si>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</si>
  <si>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</si>
  <si>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</si>
  <si>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</si>
  <si>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</si>
  <si>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</si>
  <si>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</si>
  <si>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</si>
  <si>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</si>
  <si>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</si>
  <si>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</si>
  <si>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</si>
  <si>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</si>
  <si>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</si>
  <si>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</si>
  <si>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</si>
  <si>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</si>
  <si>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</si>
  <si>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</si>
  <si>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</si>
  <si>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</si>
  <si>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</si>
  <si>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</si>
  <si>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</si>
  <si>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</si>
  <si>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</si>
  <si>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</si>
  <si>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</si>
  <si>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</si>
  <si>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</si>
  <si>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</si>
  <si>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</si>
  <si>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</si>
  <si>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</si>
  <si>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</si>
  <si>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</si>
  <si>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</si>
  <si>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</si>
  <si>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</si>
  <si>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</si>
  <si>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</si>
  <si>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</si>
  <si>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</si>
  <si>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</si>
  <si>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</si>
  <si>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</si>
  <si>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</si>
  <si>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</si>
  <si>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</si>
  <si>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</si>
  <si>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</si>
  <si>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</si>
  <si>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</si>
  <si>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</si>
  <si>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</si>
  <si>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</si>
  <si>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</si>
  <si>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</si>
  <si>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</si>
  <si>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</si>
  <si>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</si>
  <si>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</si>
  <si>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</si>
  <si>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</si>
  <si>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</si>
  <si>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</si>
  <si>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</si>
  <si>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</si>
  <si>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</si>
  <si>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</si>
  <si>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</si>
  <si>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</si>
  <si>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</si>
  <si>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</si>
  <si>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</si>
  <si>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</si>
  <si>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</si>
  <si>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</si>
  <si>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</si>
  <si>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</si>
  <si>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</si>
  <si>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</si>
  <si>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</si>
  <si>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</si>
  <si>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</si>
  <si>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</si>
  <si>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</si>
  <si>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</si>
  <si>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</si>
  <si>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</si>
  <si>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</si>
  <si>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</si>
  <si>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</si>
  <si>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</si>
  <si>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</si>
  <si>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</si>
  <si>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</si>
  <si>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</si>
  <si>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</si>
  <si>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</si>
  <si>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</si>
  <si>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</si>
  <si>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</si>
  <si>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</si>
  <si>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</si>
  <si>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</si>
  <si>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</si>
  <si>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</si>
  <si>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</si>
  <si>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</si>
  <si>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</si>
  <si>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</si>
  <si>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</si>
  <si>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</si>
  <si>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</si>
  <si>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</si>
  <si>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</si>
  <si>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</si>
  <si>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</si>
  <si>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</si>
  <si>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</si>
  <si>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</si>
  <si>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</si>
  <si>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</si>
  <si>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</si>
  <si>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</si>
  <si>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</si>
  <si>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</si>
  <si>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</si>
  <si>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</si>
  <si>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</si>
  <si>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</si>
  <si>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</si>
  <si>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</si>
  <si>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</si>
  <si>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</si>
  <si>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</si>
  <si>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</si>
  <si>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</si>
  <si>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</si>
  <si>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</si>
  <si>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</si>
  <si>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</si>
  <si>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</si>
  <si>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</si>
  <si>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</si>
  <si>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</si>
  <si>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</si>
  <si>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</si>
  <si>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</si>
  <si>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</si>
  <si>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</si>
  <si>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</si>
  <si>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</si>
  <si>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</si>
  <si>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</si>
  <si>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</si>
  <si>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</si>
  <si>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</si>
  <si>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</si>
  <si>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</si>
  <si>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</si>
  <si>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</si>
  <si>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</si>
  <si>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</si>
  <si>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</si>
  <si>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</si>
  <si>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</si>
  <si>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</si>
  <si>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</si>
  <si>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</si>
  <si>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</si>
  <si>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</si>
  <si>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</si>
  <si>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</si>
  <si>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</si>
  <si>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</si>
  <si>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</si>
  <si>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</si>
  <si>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</si>
  <si>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</si>
  <si>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</si>
  <si>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</si>
  <si>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</si>
  <si>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</si>
  <si>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</si>
  <si>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</si>
  <si>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</si>
  <si>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</si>
  <si>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</si>
  <si>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</si>
  <si>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</si>
  <si>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</si>
  <si>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</si>
  <si>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</si>
  <si>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</si>
  <si>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</si>
  <si>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</si>
  <si>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</si>
  <si>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</si>
  <si>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</si>
  <si>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</si>
  <si>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</si>
  <si>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</si>
  <si>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</si>
  <si>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</si>
  <si>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</si>
  <si>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</si>
  <si>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</si>
  <si>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</si>
  <si>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</si>
  <si>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</si>
  <si>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</si>
  <si>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</si>
  <si>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</si>
  <si>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</si>
  <si>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</si>
  <si>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</si>
  <si>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</si>
  <si>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</si>
  <si>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</si>
  <si>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</si>
  <si>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</si>
  <si>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</si>
  <si>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</si>
  <si>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</si>
  <si>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</si>
  <si>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</si>
  <si>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</si>
  <si>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</si>
  <si>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</si>
  <si>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</si>
  <si>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</si>
  <si>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</si>
  <si>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</si>
  <si>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</si>
  <si>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</si>
  <si>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</si>
  <si>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</si>
  <si>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</si>
  <si>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</si>
  <si>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</si>
  <si>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</si>
  <si>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</si>
  <si>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</si>
  <si>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</si>
  <si>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</si>
  <si>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</si>
  <si>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</si>
  <si>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</si>
  <si>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</si>
  <si>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</si>
  <si>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</si>
  <si>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</si>
  <si>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</si>
  <si>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</si>
  <si>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</si>
  <si>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</si>
  <si>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</si>
  <si>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</si>
  <si>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</si>
  <si>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</si>
  <si>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</si>
  <si>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</si>
  <si>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</si>
  <si>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</si>
  <si>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</si>
  <si>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</si>
  <si>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</si>
  <si>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</si>
  <si>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</si>
  <si>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</si>
  <si>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</si>
  <si>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</si>
  <si>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</si>
  <si>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</si>
  <si>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</si>
  <si>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</si>
  <si>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</si>
  <si>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</si>
  <si>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</si>
  <si>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</si>
  <si>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</si>
  <si>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</si>
  <si>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</si>
  <si>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</si>
  <si>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</si>
  <si>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</si>
  <si>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</si>
  <si>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</si>
  <si>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</si>
  <si>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</si>
  <si>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</si>
  <si>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</si>
  <si>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</si>
  <si>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</si>
  <si>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</si>
  <si>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</si>
  <si>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</si>
  <si>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</si>
  <si>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</si>
  <si>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</si>
  <si>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</si>
  <si>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</si>
  <si>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</si>
  <si>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</si>
  <si>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</si>
  <si>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</si>
  <si>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</si>
  <si>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</si>
  <si>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</si>
  <si>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</si>
  <si>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</si>
  <si>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</si>
  <si>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</si>
  <si>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</si>
  <si>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</si>
  <si>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</si>
  <si>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</si>
  <si>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</si>
  <si>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</si>
  <si>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</si>
  <si>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</si>
  <si>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</si>
  <si>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</si>
  <si>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</si>
  <si>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</si>
  <si>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</si>
  <si>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</si>
  <si>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</si>
  <si>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</si>
  <si>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</si>
  <si>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</si>
  <si>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</si>
  <si>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</si>
  <si>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</si>
  <si>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</si>
  <si>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</si>
  <si>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</si>
  <si>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</si>
  <si>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</si>
  <si>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</si>
  <si>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</si>
  <si>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</si>
  <si>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</si>
  <si>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</si>
  <si>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</si>
  <si>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</si>
  <si>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</si>
  <si>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</si>
  <si>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</si>
  <si>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</si>
  <si>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</si>
  <si>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</si>
  <si>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</si>
  <si>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</si>
  <si>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</si>
  <si>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</si>
  <si>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</si>
  <si>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</si>
  <si>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</si>
  <si>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</si>
  <si>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</si>
  <si>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</si>
  <si>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</si>
  <si>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</si>
  <si>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</si>
  <si>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</si>
  <si>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</si>
  <si>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</si>
  <si>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</si>
  <si>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</si>
  <si>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</si>
  <si>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</si>
  <si>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</si>
  <si>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</si>
  <si>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</si>
  <si>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</si>
  <si>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</si>
  <si>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</si>
  <si>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</si>
  <si>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</si>
  <si>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</si>
  <si>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</si>
  <si>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</si>
  <si>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</si>
  <si>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</si>
  <si>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</si>
  <si>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</si>
  <si>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</si>
  <si>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</si>
  <si>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</si>
  <si>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</si>
  <si>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</si>
  <si>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</si>
  <si>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</si>
  <si>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</si>
  <si>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</si>
  <si>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</si>
  <si>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</si>
  <si>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</si>
  <si>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</si>
  <si>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</si>
  <si>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</si>
  <si>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</si>
  <si>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</si>
  <si>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</si>
  <si>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</si>
  <si>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</si>
  <si>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</si>
  <si>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</si>
  <si>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</si>
  <si>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</si>
  <si>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</si>
  <si>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</si>
  <si>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</si>
  <si>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</si>
  <si>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</si>
  <si>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</si>
  <si>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</si>
  <si>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</si>
  <si>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</si>
  <si>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</si>
  <si>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</si>
  <si>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</si>
  <si>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</si>
  <si>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</si>
  <si>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</si>
  <si>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</si>
  <si>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</si>
  <si>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</si>
  <si>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</si>
  <si>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</si>
  <si>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</si>
  <si>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</si>
  <si>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</si>
  <si>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</si>
  <si>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</si>
  <si>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</si>
  <si>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</si>
  <si>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</si>
  <si>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</si>
  <si>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</si>
  <si>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</si>
  <si>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</si>
  <si>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</si>
  <si>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</si>
  <si>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</si>
  <si>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</si>
  <si>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</si>
  <si>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</si>
  <si>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</si>
  <si>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</si>
  <si>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</si>
  <si>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</si>
  <si>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</si>
  <si>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</si>
  <si>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</si>
  <si>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</si>
  <si>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</si>
  <si>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</si>
  <si>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</si>
  <si>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</si>
  <si>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</si>
  <si>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</si>
  <si>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</si>
  <si>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</si>
  <si>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</si>
  <si>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</si>
  <si>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</si>
  <si>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</si>
  <si>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</si>
  <si>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</si>
  <si>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</si>
  <si>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</si>
  <si>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</si>
  <si>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</si>
  <si>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</si>
  <si>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</si>
  <si>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</si>
  <si>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</si>
  <si>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</si>
  <si>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</si>
  <si>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</si>
  <si>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</si>
  <si>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</si>
  <si>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</si>
  <si>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</si>
  <si>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</si>
  <si>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</si>
  <si>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</si>
  <si>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</si>
  <si>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</si>
  <si>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</si>
  <si>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</si>
  <si>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</si>
  <si>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</si>
  <si>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</si>
  <si>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</si>
  <si>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</si>
  <si>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</si>
  <si>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</si>
  <si>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</si>
  <si>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</si>
  <si>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</si>
  <si>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</si>
  <si>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</si>
  <si>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</si>
  <si>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</si>
  <si>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</si>
  <si>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</si>
  <si>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</si>
  <si>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</si>
  <si>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</si>
  <si>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</si>
  <si>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</si>
  <si>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</si>
  <si>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</si>
  <si>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</si>
  <si>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</si>
  <si>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</si>
  <si>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</si>
  <si>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</si>
  <si>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</si>
  <si>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</si>
  <si>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</si>
  <si>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</si>
  <si>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</si>
  <si>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</si>
  <si>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</si>
  <si>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</si>
  <si>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</si>
  <si>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</si>
  <si>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</si>
  <si>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</si>
  <si>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</si>
  <si>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</si>
  <si>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</si>
  <si>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</si>
  <si>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</si>
  <si>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</si>
  <si>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</si>
  <si>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</si>
  <si>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</si>
  <si>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</si>
  <si>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</si>
  <si>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</si>
  <si>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</si>
  <si>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</si>
  <si>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</si>
  <si>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</si>
  <si>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</si>
  <si>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</si>
  <si>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</si>
  <si>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</si>
  <si>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</si>
  <si>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</si>
  <si>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</si>
  <si>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</si>
  <si>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</si>
  <si>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</si>
  <si>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</si>
  <si>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</si>
  <si>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</si>
  <si>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</si>
  <si>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</si>
  <si>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</si>
  <si>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</si>
  <si>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</si>
  <si>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</si>
  <si>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</si>
  <si>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</si>
  <si>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</si>
  <si>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</si>
  <si>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</si>
  <si>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</si>
  <si>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</si>
  <si>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</si>
  <si>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</si>
  <si>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</si>
  <si>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</si>
  <si>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</si>
  <si>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</si>
  <si>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</si>
  <si>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</si>
  <si>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</si>
  <si>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</si>
  <si>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</si>
  <si>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</si>
  <si>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</si>
  <si>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</si>
  <si>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</si>
  <si>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</si>
  <si>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</si>
  <si>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</si>
  <si>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</si>
  <si>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</si>
  <si>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</si>
  <si>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</si>
  <si>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</si>
  <si>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</si>
  <si>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</si>
  <si>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</si>
  <si>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</si>
  <si>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</si>
  <si>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</si>
  <si>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</si>
  <si>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</si>
  <si>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</si>
  <si>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</si>
  <si>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</si>
  <si>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</si>
  <si>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</si>
  <si>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</si>
  <si>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</si>
  <si>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</si>
  <si>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</si>
  <si>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</si>
  <si>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</si>
  <si>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</si>
  <si>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</si>
  <si>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</si>
  <si>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</si>
  <si>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</si>
  <si>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</si>
  <si>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</si>
  <si>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</si>
  <si>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</si>
  <si>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</si>
  <si>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</si>
  <si>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</si>
  <si>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</si>
  <si>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</si>
  <si>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</si>
  <si>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</si>
  <si>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</si>
  <si>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</si>
  <si>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</si>
  <si>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</si>
  <si>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</si>
  <si>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</si>
  <si>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</si>
  <si>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</si>
  <si>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</si>
  <si>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</si>
  <si>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</si>
  <si>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</si>
  <si>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</si>
  <si>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</si>
  <si>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</si>
  <si>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</si>
  <si>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</si>
  <si>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</si>
  <si>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</si>
  <si>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</si>
  <si>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</si>
  <si>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</si>
  <si>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</si>
  <si>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</si>
  <si>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</si>
  <si>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</si>
  <si>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</si>
  <si>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</si>
  <si>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</si>
  <si>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</si>
  <si>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</si>
  <si>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</si>
  <si>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</si>
  <si>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</si>
  <si>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</si>
  <si>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</si>
  <si>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</si>
  <si>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</si>
  <si>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</si>
  <si>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</si>
  <si>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</si>
  <si>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</si>
  <si>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</si>
  <si>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</si>
  <si>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</si>
  <si>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</si>
  <si>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</si>
  <si>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</si>
  <si>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</si>
  <si>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</si>
  <si>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</si>
  <si>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</si>
  <si>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</si>
  <si>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</si>
  <si>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</si>
  <si>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</si>
  <si>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</si>
  <si>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</si>
  <si>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</si>
  <si>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</si>
  <si>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</si>
  <si>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</si>
  <si>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</si>
  <si>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</si>
  <si>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</si>
  <si>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</si>
  <si>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</si>
  <si>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</si>
  <si>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</si>
  <si>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</si>
  <si>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</si>
  <si>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</si>
  <si>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</si>
  <si>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</si>
  <si>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</si>
  <si>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</si>
  <si>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</si>
  <si>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</si>
  <si>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</si>
  <si>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</si>
  <si>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</si>
  <si>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</si>
  <si>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</si>
  <si>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</si>
  <si>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</si>
  <si>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</si>
  <si>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</si>
  <si>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</si>
  <si>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</si>
  <si>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</si>
  <si>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</si>
  <si>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</si>
  <si>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</si>
  <si>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</si>
  <si>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</si>
  <si>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</si>
  <si>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</si>
  <si>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</si>
  <si>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</si>
  <si>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</si>
  <si>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</si>
  <si>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</si>
  <si>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</si>
  <si>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</si>
  <si>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</si>
  <si>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</si>
  <si>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</si>
  <si>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</si>
  <si>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</si>
  <si>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</si>
  <si>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</si>
  <si>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</si>
  <si>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</si>
  <si>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</si>
  <si>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</si>
  <si>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</si>
  <si>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</si>
  <si>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</si>
  <si>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</si>
  <si>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</si>
  <si>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</si>
  <si>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</si>
  <si>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</si>
  <si>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</si>
  <si>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</si>
  <si>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</si>
  <si>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</si>
  <si>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</si>
  <si>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</si>
  <si>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</si>
  <si>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</si>
  <si>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</si>
  <si>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</si>
  <si>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</si>
  <si>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</si>
  <si>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</si>
  <si>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</si>
  <si>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</si>
  <si>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</si>
  <si>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</si>
  <si>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</si>
  <si>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</si>
  <si>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</si>
  <si>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</si>
  <si>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</si>
  <si>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</si>
  <si>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</si>
  <si>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</si>
  <si>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</si>
  <si>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</si>
  <si>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</si>
  <si>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</si>
  <si>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</si>
  <si>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</si>
  <si>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</si>
  <si>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</si>
  <si>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</si>
  <si>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</si>
  <si>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</si>
  <si>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</si>
  <si>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</si>
  <si>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</si>
  <si>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</si>
  <si>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</si>
  <si>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</si>
  <si>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</si>
  <si>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</si>
  <si>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</si>
  <si>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</si>
  <si>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</si>
  <si>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</si>
  <si>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</si>
  <si>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</si>
  <si>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</si>
  <si>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</si>
  <si>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</si>
  <si>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</si>
  <si>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</si>
  <si>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</si>
  <si>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</si>
  <si>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</si>
  <si>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</si>
  <si>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</si>
  <si>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</si>
  <si>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</si>
  <si>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</si>
  <si>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</si>
  <si>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</si>
  <si>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</si>
  <si>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</si>
  <si>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</si>
  <si>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</si>
  <si>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</si>
  <si>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</si>
  <si>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</si>
  <si>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</si>
  <si>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</si>
  <si>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</si>
  <si>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</si>
  <si>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</si>
  <si>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</si>
  <si>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</si>
  <si>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</si>
  <si>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</si>
  <si>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</si>
  <si>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</si>
  <si>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</si>
  <si>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</si>
  <si>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</si>
  <si>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</si>
  <si>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</si>
  <si>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</si>
  <si>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</si>
  <si>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</si>
  <si>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</si>
  <si>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</si>
  <si>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</si>
  <si>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</si>
  <si>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</si>
  <si>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</si>
  <si>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</si>
  <si>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</si>
  <si>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</si>
  <si>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</si>
  <si>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</si>
  <si>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</si>
  <si>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</si>
  <si>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</si>
  <si>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</si>
  <si>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</si>
  <si>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</si>
  <si>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</si>
  <si>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</si>
  <si>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</si>
  <si>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</si>
  <si>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</si>
  <si>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</si>
  <si>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</si>
  <si>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</si>
  <si>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</si>
  <si>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</si>
  <si>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</si>
  <si>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</si>
  <si>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</si>
  <si>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</si>
  <si>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</si>
  <si>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</si>
  <si>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</si>
  <si>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</si>
  <si>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</si>
  <si>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</si>
  <si>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</si>
  <si>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</si>
  <si>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</si>
  <si>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</si>
  <si>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</si>
  <si>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</si>
  <si>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</si>
  <si>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</si>
  <si>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</si>
  <si>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</si>
  <si>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</si>
  <si>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</si>
  <si>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</si>
  <si>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</si>
  <si>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</si>
  <si>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</si>
  <si>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</si>
  <si>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</si>
  <si>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</si>
  <si>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</si>
  <si>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</si>
  <si>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</si>
  <si>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</si>
  <si>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</si>
  <si>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</si>
  <si>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</si>
  <si>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</si>
  <si>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</si>
  <si>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</si>
  <si>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</si>
  <si>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</si>
  <si>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</si>
  <si>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</si>
  <si>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</si>
  <si>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</si>
  <si>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</si>
  <si>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</si>
  <si>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</si>
  <si>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</si>
  <si>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</si>
  <si>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</si>
  <si>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</si>
  <si>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</si>
  <si>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</si>
  <si>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</si>
  <si>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</si>
  <si>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</si>
  <si>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</si>
  <si>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</si>
  <si>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</si>
  <si>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</si>
  <si>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</si>
  <si>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</si>
  <si>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</si>
  <si>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</si>
  <si>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</si>
  <si>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</si>
  <si>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</si>
  <si>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</si>
  <si>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</si>
  <si>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</si>
  <si>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</si>
  <si>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</si>
  <si>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</si>
  <si>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</si>
  <si>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</si>
  <si>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</si>
  <si>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</si>
  <si>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</si>
  <si>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</si>
  <si>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</si>
  <si>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</si>
  <si>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</si>
  <si>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</si>
  <si>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</si>
  <si>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</si>
  <si>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</si>
  <si>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</si>
  <si>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</si>
  <si>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</si>
  <si>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</si>
  <si>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</si>
  <si>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</si>
  <si>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</si>
  <si>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</si>
  <si>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</si>
  <si>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</si>
  <si>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</si>
  <si>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</si>
  <si>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</si>
  <si>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</si>
  <si>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</si>
  <si>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</si>
  <si>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</si>
  <si>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</si>
  <si>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</si>
  <si>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</si>
  <si>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</si>
  <si>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</si>
  <si>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</si>
  <si>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</si>
  <si>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</si>
  <si>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</si>
  <si>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</si>
  <si>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</si>
  <si>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</si>
  <si>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</si>
  <si>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</si>
  <si>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</si>
  <si>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</si>
  <si>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</si>
  <si>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</si>
  <si>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</si>
  <si>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</si>
  <si>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</si>
  <si>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</si>
  <si>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</si>
  <si>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</si>
  <si>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</si>
  <si>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</si>
  <si>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</si>
  <si>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</si>
  <si>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</si>
  <si>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</si>
  <si>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</si>
  <si>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</si>
  <si>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</si>
  <si>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</si>
  <si>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</si>
  <si>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</si>
  <si>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</si>
  <si>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</si>
  <si>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</si>
  <si>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</si>
  <si>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</si>
  <si>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</si>
  <si>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</si>
  <si>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</si>
  <si>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</si>
  <si>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</si>
  <si>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</si>
  <si>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</si>
  <si>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</si>
  <si>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</si>
  <si>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</si>
  <si>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</si>
  <si>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</si>
  <si>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</si>
  <si>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</si>
  <si>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</si>
  <si>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</si>
  <si>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</si>
  <si>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</si>
  <si>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</si>
  <si>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</si>
  <si>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</si>
  <si>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</si>
  <si>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</si>
  <si>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</si>
  <si>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</si>
  <si>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</si>
  <si>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</si>
  <si>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</si>
  <si>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</si>
  <si>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</si>
  <si>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</si>
  <si>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</si>
  <si>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</si>
  <si>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</si>
  <si>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</si>
  <si>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</si>
  <si>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</si>
  <si>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</si>
  <si>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</si>
  <si>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</si>
  <si>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</si>
  <si>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</si>
  <si>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</si>
  <si>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</si>
  <si>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</si>
  <si>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</si>
  <si>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</si>
  <si>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</si>
  <si>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</si>
  <si>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</si>
  <si>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</si>
  <si>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</si>
  <si>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</si>
  <si>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</si>
  <si>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</si>
  <si>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</si>
  <si>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</si>
  <si>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</si>
  <si>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</si>
  <si>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</si>
  <si>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</si>
  <si>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</si>
  <si>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</si>
  <si>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</si>
  <si>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</si>
  <si>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</si>
  <si>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</si>
  <si>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</si>
  <si>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</si>
  <si>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</si>
  <si>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</si>
  <si>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</si>
  <si>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</si>
  <si>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</si>
  <si>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</si>
  <si>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</si>
  <si>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</si>
  <si>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</si>
  <si>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</si>
  <si>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</si>
  <si>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</si>
  <si>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</si>
  <si>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</si>
  <si>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</si>
  <si>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</si>
  <si>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</si>
  <si>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</si>
  <si>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</si>
  <si>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</si>
  <si>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</si>
  <si>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</si>
  <si>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</si>
  <si>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</si>
  <si>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</si>
  <si>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</si>
  <si>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</si>
  <si>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</si>
  <si>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</si>
  <si>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</si>
  <si>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</si>
  <si>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</si>
  <si>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</si>
  <si>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</si>
  <si>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</si>
  <si>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</si>
  <si>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</si>
  <si>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</si>
  <si>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</si>
  <si>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</si>
  <si>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</si>
  <si>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</si>
  <si>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</si>
  <si>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</si>
  <si>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</si>
  <si>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</si>
  <si>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</si>
  <si>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</si>
  <si>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</si>
  <si>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</si>
  <si>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</si>
  <si>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</si>
  <si>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</si>
  <si>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</si>
  <si>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</si>
  <si>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</si>
  <si>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</si>
  <si>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</si>
  <si>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</si>
  <si>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</si>
  <si>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</si>
  <si>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</si>
  <si>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</si>
  <si>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</si>
  <si>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</si>
  <si>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</si>
  <si>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</si>
  <si>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</si>
  <si>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</si>
  <si>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</si>
  <si>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</si>
  <si>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</si>
  <si>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</si>
  <si>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</si>
  <si>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</si>
  <si>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</si>
  <si>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</si>
  <si>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</si>
  <si>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</si>
  <si>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</si>
  <si>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</si>
  <si>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</si>
  <si>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</si>
  <si>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</si>
  <si>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</si>
  <si>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</si>
  <si>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</si>
  <si>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</si>
  <si>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</si>
  <si>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</si>
  <si>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</si>
  <si>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</si>
  <si>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</si>
  <si>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</si>
  <si>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</si>
  <si>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</si>
  <si>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</si>
  <si>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</si>
  <si>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</si>
  <si>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</si>
  <si>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</si>
  <si>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</si>
  <si>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</si>
  <si>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</si>
  <si>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</si>
  <si>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</si>
  <si>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</si>
  <si>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</si>
  <si>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</si>
  <si>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</si>
  <si>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</si>
  <si>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</si>
  <si>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</si>
  <si>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</si>
  <si>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</si>
  <si>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</si>
  <si>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</si>
  <si>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</si>
  <si>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</si>
  <si>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</si>
  <si>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</si>
  <si>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</si>
  <si>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</si>
  <si>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</si>
  <si>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</si>
  <si>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</si>
  <si>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</si>
  <si>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</si>
  <si>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</si>
  <si>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</si>
  <si>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</si>
  <si>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</si>
  <si>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</si>
  <si>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</si>
  <si>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</si>
  <si>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</si>
  <si>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</si>
  <si>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</si>
  <si>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</si>
  <si>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</si>
  <si>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</si>
  <si>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</si>
  <si>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</si>
  <si>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</si>
  <si>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</si>
  <si>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</si>
  <si>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</si>
  <si>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</si>
  <si>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</si>
  <si>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</si>
  <si>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</si>
  <si>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</si>
  <si>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</si>
  <si>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</si>
  <si>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</si>
  <si>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</si>
  <si>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</si>
  <si>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</si>
  <si>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</si>
  <si>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</si>
  <si>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</si>
  <si>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</si>
  <si>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</si>
  <si>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</si>
  <si>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</si>
  <si>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</si>
  <si>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</si>
  <si>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</si>
  <si>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</si>
  <si>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</si>
  <si>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</si>
  <si>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</si>
  <si>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</si>
  <si>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</si>
  <si>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</si>
  <si>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</si>
  <si>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</si>
  <si>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</si>
  <si>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</si>
  <si>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</si>
  <si>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</si>
  <si>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</si>
  <si>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</si>
  <si>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</si>
  <si>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</si>
  <si>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</si>
  <si>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</si>
  <si>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</si>
  <si>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</si>
  <si>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</si>
  <si>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</si>
  <si>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</si>
  <si>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</si>
  <si>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</si>
  <si>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</si>
  <si>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</si>
  <si>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</si>
  <si>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</si>
  <si>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</si>
  <si>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</si>
  <si>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</si>
  <si>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</si>
  <si>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</si>
  <si>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</si>
  <si>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</si>
  <si>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</si>
  <si>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</si>
  <si>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</si>
  <si>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</si>
  <si>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</si>
  <si>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</si>
  <si>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</si>
  <si>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</si>
  <si>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</si>
  <si>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</si>
  <si>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</si>
  <si>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</si>
  <si>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</si>
  <si>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</si>
  <si>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</si>
  <si>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</si>
  <si>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</si>
  <si>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</si>
  <si>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</si>
  <si>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</si>
  <si>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</si>
  <si>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</si>
  <si>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</si>
  <si>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</si>
  <si>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</si>
  <si>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</si>
  <si>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</si>
  <si>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</si>
  <si>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</si>
  <si>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</si>
  <si>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</si>
  <si>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</si>
  <si>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</si>
  <si>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</si>
  <si>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</si>
  <si>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</si>
  <si>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</si>
  <si>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</si>
  <si>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</si>
  <si>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</si>
  <si>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</si>
  <si>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</si>
  <si>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</si>
  <si>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</si>
  <si>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</si>
  <si>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</si>
  <si>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</si>
  <si>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</si>
  <si>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</si>
  <si>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</si>
  <si>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</si>
  <si>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</si>
  <si>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</si>
  <si>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</si>
  <si>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</si>
  <si>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</si>
  <si>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</si>
  <si>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</si>
  <si>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</si>
  <si>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</si>
  <si>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</si>
  <si>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</si>
  <si>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</si>
  <si>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</si>
  <si>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</si>
  <si>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</si>
  <si>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</si>
  <si>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</si>
  <si>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</si>
  <si>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</si>
  <si>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</si>
  <si>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</si>
  <si>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</si>
  <si>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</si>
  <si>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</si>
  <si>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</si>
  <si>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</si>
  <si>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</si>
  <si>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</si>
  <si>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</si>
  <si>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</si>
  <si>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</si>
  <si>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</si>
  <si>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</si>
  <si>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</si>
  <si>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</si>
  <si>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</si>
  <si>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</si>
  <si>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</si>
  <si>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</si>
  <si>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</si>
  <si>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</si>
  <si>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</si>
  <si>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</si>
  <si>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</si>
  <si>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</si>
  <si>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</si>
  <si>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</si>
  <si>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</si>
  <si>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</si>
  <si>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</si>
  <si>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</si>
  <si>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</si>
  <si>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</si>
  <si>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</si>
  <si>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</si>
  <si>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</si>
  <si>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</si>
  <si>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</si>
  <si>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</si>
  <si>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</si>
  <si>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</si>
  <si>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</si>
  <si>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</si>
  <si>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</si>
  <si>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</si>
  <si>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</si>
  <si>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</si>
  <si>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</si>
  <si>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</si>
  <si>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</si>
  <si>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</si>
  <si>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</si>
  <si>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</si>
  <si>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</si>
  <si>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</si>
  <si>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</si>
  <si>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</si>
  <si>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</si>
  <si>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</si>
  <si>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</si>
  <si>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</si>
  <si>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</si>
  <si>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</si>
  <si>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</si>
  <si>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</si>
  <si>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</si>
  <si>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</si>
  <si>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</si>
  <si>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</si>
  <si>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</si>
  <si>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</si>
  <si>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</si>
  <si>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</si>
  <si>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</si>
  <si>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</si>
  <si>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</si>
  <si>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</si>
  <si>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</si>
  <si>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</si>
  <si>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</si>
  <si>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</si>
  <si>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</si>
  <si>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</si>
  <si>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</si>
  <si>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</si>
  <si>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</si>
  <si>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</si>
  <si>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</si>
  <si>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</si>
  <si>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</si>
  <si>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</si>
  <si>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</si>
  <si>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</si>
  <si>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</si>
  <si>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</si>
  <si>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</si>
  <si>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</si>
  <si>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</si>
  <si>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</si>
  <si>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</si>
  <si>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</si>
  <si>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</si>
  <si>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</si>
  <si>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</si>
  <si>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</si>
  <si>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</si>
  <si>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</si>
  <si>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</si>
  <si>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</si>
  <si>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</si>
  <si>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</si>
  <si>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</si>
  <si>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</si>
  <si>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</si>
  <si>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</si>
  <si>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</si>
  <si>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</si>
  <si>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</si>
  <si>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</si>
  <si>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</si>
  <si>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</si>
  <si>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</si>
  <si>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</si>
  <si>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</si>
  <si>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</si>
  <si>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</si>
  <si>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</si>
  <si>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</si>
  <si>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</si>
  <si>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</si>
  <si>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</si>
  <si>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</si>
  <si>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</si>
  <si>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</si>
  <si>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</si>
  <si>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</si>
  <si>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</si>
  <si>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</si>
  <si>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</si>
  <si>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</si>
  <si>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</si>
  <si>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</si>
  <si>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</si>
  <si>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</si>
  <si>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</si>
  <si>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</si>
  <si>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</si>
  <si>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</si>
  <si>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</si>
  <si>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</si>
  <si>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</si>
  <si>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</si>
  <si>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</si>
  <si>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</si>
  <si>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</si>
  <si>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</si>
  <si>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</si>
  <si>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</si>
  <si>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</si>
  <si>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</si>
  <si>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</si>
  <si>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</si>
  <si>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</si>
  <si>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</si>
  <si>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</si>
  <si>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</si>
  <si>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</si>
  <si>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</si>
  <si>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</si>
  <si>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</si>
  <si>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</si>
  <si>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</si>
  <si>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</si>
  <si>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</si>
  <si>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</si>
  <si>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</si>
  <si>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</si>
  <si>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</si>
  <si>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</si>
  <si>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</si>
  <si>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</si>
  <si>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</si>
  <si>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</si>
  <si>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</si>
  <si>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</si>
  <si>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</si>
  <si>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</si>
  <si>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</si>
  <si>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</si>
  <si>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</si>
  <si>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</si>
  <si>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</si>
  <si>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</si>
  <si>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</si>
  <si>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</si>
  <si>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</si>
  <si>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</si>
  <si>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</si>
  <si>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</si>
  <si>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</si>
  <si>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</si>
  <si>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</si>
  <si>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</si>
  <si>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</si>
  <si>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</si>
  <si>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</si>
  <si>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</si>
  <si>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</si>
  <si>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</si>
  <si>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</si>
  <si>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</si>
  <si>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</si>
  <si>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</si>
  <si>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</si>
  <si>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</si>
  <si>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</si>
  <si>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</si>
  <si>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</si>
  <si>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</si>
  <si>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</si>
  <si>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</si>
  <si>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</si>
  <si>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</si>
  <si>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</si>
  <si>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</si>
  <si>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</si>
  <si>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</si>
  <si>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</si>
  <si>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</si>
  <si>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</si>
  <si>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</si>
  <si>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</si>
  <si>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</si>
  <si>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</si>
  <si>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</si>
  <si>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</si>
  <si>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</si>
  <si>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</si>
  <si>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</si>
  <si>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</si>
  <si>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</si>
  <si>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</si>
  <si>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</si>
  <si>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</si>
  <si>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</si>
  <si>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</si>
  <si>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</si>
  <si>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</si>
  <si>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</si>
  <si>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</si>
  <si>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</si>
  <si>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</si>
  <si>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</si>
  <si>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</si>
  <si>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</si>
  <si>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</si>
  <si>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</si>
  <si>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</si>
  <si>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</si>
  <si>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</si>
  <si>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</si>
  <si>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</si>
  <si>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</si>
  <si>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</si>
  <si>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</si>
  <si>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</si>
  <si>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</si>
  <si>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</si>
  <si>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</si>
  <si>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</si>
  <si>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</si>
  <si>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</si>
  <si>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</si>
  <si>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</si>
  <si>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</si>
  <si>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</si>
  <si>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</si>
  <si>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</si>
  <si>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</si>
  <si>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</si>
  <si>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</si>
  <si>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</si>
  <si>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</si>
  <si>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</si>
  <si>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</si>
  <si>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</si>
  <si>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</si>
  <si>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</si>
  <si>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</si>
  <si>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</si>
  <si>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</si>
  <si>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</si>
  <si>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</si>
  <si>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</si>
  <si>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</si>
  <si>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</si>
  <si>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</si>
  <si>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</si>
  <si>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</si>
  <si>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</si>
  <si>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</si>
  <si>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</si>
  <si>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</si>
  <si>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</si>
  <si>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</si>
  <si>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</si>
  <si>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</si>
  <si>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</si>
  <si>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</si>
  <si>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</si>
  <si>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</si>
  <si>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</si>
  <si>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</si>
  <si>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</si>
  <si>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</si>
  <si>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</si>
  <si>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</si>
  <si>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</si>
  <si>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</si>
  <si>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</si>
  <si>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</si>
  <si>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</si>
  <si>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</si>
  <si>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</si>
  <si>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</si>
  <si>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</si>
  <si>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</si>
  <si>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</si>
  <si>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</si>
  <si>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</si>
  <si>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</si>
  <si>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</si>
  <si>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</si>
  <si>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</si>
  <si>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</si>
  <si>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</si>
  <si>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</si>
  <si>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</si>
  <si>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</si>
  <si>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</si>
  <si>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</si>
  <si>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</si>
  <si>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</si>
  <si>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</si>
  <si>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</si>
  <si>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</si>
  <si>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</si>
  <si>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</si>
  <si>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</si>
  <si>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</si>
  <si>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</si>
  <si>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</si>
  <si>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</si>
  <si>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</si>
  <si>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</si>
  <si>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</si>
  <si>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</si>
  <si>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</si>
  <si>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</si>
  <si>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</si>
  <si>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</si>
  <si>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</si>
  <si>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</si>
  <si>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</si>
  <si>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</si>
  <si>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</si>
  <si>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</si>
  <si>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</si>
  <si>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</si>
  <si>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</si>
  <si>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</si>
  <si>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</si>
  <si>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</si>
  <si>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</si>
  <si>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</si>
  <si>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</si>
  <si>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</si>
  <si>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</si>
  <si>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</si>
  <si>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</si>
  <si>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</si>
  <si>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</si>
  <si>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</si>
  <si>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</si>
  <si>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</si>
  <si>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</si>
  <si>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</si>
  <si>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</si>
  <si>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</si>
  <si>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</si>
  <si>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</si>
  <si>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</si>
  <si>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</si>
  <si>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</si>
  <si>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</si>
  <si>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</si>
  <si>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</si>
  <si>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</si>
  <si>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</si>
  <si>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</si>
  <si>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</si>
  <si>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</si>
  <si>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</si>
  <si>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</si>
  <si>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</si>
  <si>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</si>
  <si>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</si>
  <si>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</si>
  <si>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</si>
  <si>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</si>
  <si>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</si>
  <si>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</si>
  <si>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</si>
  <si>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</si>
  <si>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</si>
  <si>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</si>
  <si>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</si>
  <si>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</si>
  <si>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</si>
  <si>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</si>
  <si>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</si>
  <si>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</si>
  <si>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</si>
  <si>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</si>
  <si>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</si>
  <si>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</si>
  <si>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</si>
  <si>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</si>
  <si>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</si>
  <si>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</si>
  <si>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</si>
  <si>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</si>
  <si>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</si>
  <si>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</si>
  <si>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</si>
  <si>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</si>
  <si>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</si>
  <si>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</si>
  <si>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</si>
  <si>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</si>
  <si>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</si>
  <si>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</si>
  <si>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</si>
  <si>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</si>
  <si>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</si>
  <si>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</si>
  <si>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</si>
  <si>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</si>
  <si>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</si>
  <si>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</si>
  <si>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</si>
  <si>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</si>
  <si>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</si>
  <si>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</si>
  <si>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</si>
  <si>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</si>
  <si>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</si>
  <si>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</si>
  <si>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</si>
  <si>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</si>
  <si>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</si>
  <si>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</si>
  <si>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</si>
  <si>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</si>
  <si>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</si>
  <si>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</si>
  <si>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</si>
  <si>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</si>
  <si>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</si>
  <si>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</si>
  <si>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</si>
  <si>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</si>
  <si>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</si>
  <si>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</si>
  <si>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</si>
  <si>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</si>
  <si>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</si>
  <si>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</si>
  <si>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</si>
  <si>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</si>
  <si>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</si>
  <si>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</si>
  <si>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</si>
  <si>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</si>
  <si>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</si>
  <si>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</si>
  <si>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</si>
  <si>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</si>
  <si>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</si>
  <si>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</si>
  <si>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</si>
  <si>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</si>
  <si>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</si>
  <si>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</si>
  <si>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</si>
  <si>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</si>
  <si>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</si>
  <si>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</si>
  <si>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</si>
  <si>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</si>
  <si>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</si>
  <si>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</si>
  <si>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</si>
  <si>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</si>
  <si>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</si>
  <si>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</si>
  <si>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</si>
  <si>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</si>
  <si>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</si>
  <si>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</si>
  <si>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</si>
  <si>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</si>
  <si>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</si>
  <si>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</si>
  <si>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</si>
  <si>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</si>
  <si>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</si>
  <si>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</si>
  <si>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</si>
  <si>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</si>
  <si>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</si>
  <si>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</si>
  <si>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</si>
  <si>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</si>
  <si>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</si>
  <si>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</si>
  <si>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</si>
  <si>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</si>
  <si>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</si>
  <si>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</si>
  <si>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</si>
  <si>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</si>
  <si>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</si>
  <si>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</si>
  <si>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</si>
  <si>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</si>
  <si>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</si>
  <si>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</si>
  <si>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</si>
  <si>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</si>
  <si>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</si>
  <si>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</si>
  <si>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</si>
  <si>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</si>
  <si>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</si>
  <si>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</si>
  <si>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</si>
  <si>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</si>
  <si>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</si>
  <si>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</si>
  <si>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</si>
  <si>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</si>
  <si>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</si>
  <si>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</si>
  <si>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</si>
  <si>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</si>
  <si>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</si>
  <si>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</si>
  <si>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</si>
  <si>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</si>
  <si>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</si>
  <si>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</si>
  <si>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</si>
  <si>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</si>
  <si>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</si>
  <si>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</si>
  <si>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</si>
  <si>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</si>
  <si>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</si>
  <si>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</si>
  <si>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</si>
  <si>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</si>
  <si>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</si>
  <si>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</si>
  <si>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</si>
  <si>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</si>
  <si>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</si>
  <si>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</si>
  <si>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</si>
  <si>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</si>
  <si>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</si>
  <si>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</si>
  <si>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</si>
  <si>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</si>
  <si>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</si>
  <si>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</si>
  <si>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</si>
  <si>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</si>
  <si>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</si>
  <si>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</si>
  <si>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</si>
  <si>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</si>
  <si>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</si>
  <si>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</si>
  <si>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</si>
  <si>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</si>
  <si>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</si>
  <si>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</si>
  <si>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</si>
  <si>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</si>
  <si>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</si>
  <si>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</si>
  <si>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</si>
  <si>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</si>
  <si>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</si>
  <si>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</si>
  <si>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</si>
  <si>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</si>
  <si>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</si>
  <si>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</si>
  <si>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</si>
  <si>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</si>
  <si>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</si>
  <si>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</si>
  <si>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</si>
  <si>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</si>
  <si>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</si>
  <si>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</si>
  <si>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</si>
  <si>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</si>
  <si>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</si>
  <si>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</si>
  <si>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</si>
  <si>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</si>
  <si>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</si>
  <si>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</si>
  <si>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</si>
  <si>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</si>
  <si>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</si>
  <si>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</si>
  <si>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</si>
  <si>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</si>
  <si>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</si>
  <si>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</si>
  <si>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</si>
  <si>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</si>
  <si>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</si>
  <si>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</si>
  <si>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</si>
  <si>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</si>
  <si>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</si>
  <si>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</si>
  <si>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</si>
  <si>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</si>
  <si>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</si>
  <si>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</si>
  <si>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</si>
  <si>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</si>
  <si>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</si>
  <si>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</si>
  <si>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</si>
  <si>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</si>
  <si>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</si>
  <si>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</si>
  <si>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</si>
  <si>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</si>
  <si>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</si>
  <si>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</si>
  <si>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</si>
  <si>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</si>
  <si>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</si>
  <si>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</si>
  <si>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</si>
  <si>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</si>
  <si>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</si>
  <si>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</si>
  <si>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</si>
  <si>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</si>
  <si>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</si>
  <si>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</si>
  <si>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</si>
  <si>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</si>
  <si>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</si>
  <si>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</si>
  <si>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</si>
  <si>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</si>
  <si>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</si>
  <si>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</si>
  <si>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</si>
  <si>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</si>
  <si>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</si>
  <si>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</si>
  <si>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</si>
  <si>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</si>
  <si>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</si>
  <si>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</si>
  <si>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</si>
  <si>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</si>
  <si>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</si>
  <si>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</si>
  <si>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</si>
  <si>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</si>
  <si>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</si>
  <si>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</si>
  <si>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</si>
  <si>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</si>
  <si>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</si>
  <si>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</si>
  <si>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</si>
  <si>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</si>
  <si>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</si>
  <si>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</si>
  <si>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</si>
  <si>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</si>
  <si>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</si>
  <si>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</si>
  <si>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</si>
  <si>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</si>
  <si>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</si>
  <si>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</si>
  <si>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</si>
  <si>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</si>
  <si>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</si>
  <si>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</si>
  <si>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</si>
  <si>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</si>
  <si>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</si>
  <si>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</si>
  <si>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</si>
  <si>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</si>
  <si>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</si>
  <si>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</si>
  <si>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</si>
  <si>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</si>
  <si>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</si>
  <si>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</si>
  <si>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</si>
  <si>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</si>
  <si>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</si>
  <si>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</si>
  <si>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</si>
  <si>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</si>
  <si>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</si>
  <si>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</si>
  <si>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</si>
  <si>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</si>
  <si>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</si>
  <si>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</si>
  <si>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</si>
  <si>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</si>
  <si>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</si>
  <si>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</si>
  <si>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</si>
  <si>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</si>
  <si>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</si>
  <si>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</si>
  <si>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</si>
  <si>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</si>
  <si>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</si>
  <si>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</si>
  <si>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</si>
  <si>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</si>
  <si>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</si>
  <si>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</si>
  <si>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</si>
  <si>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</si>
  <si>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</si>
  <si>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</si>
  <si>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</si>
  <si>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</si>
  <si>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</si>
  <si>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</si>
  <si>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</si>
  <si>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</si>
  <si>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</si>
  <si>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</si>
  <si>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</si>
  <si>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</si>
  <si>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</si>
  <si>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</si>
  <si>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</si>
  <si>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</si>
  <si>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</si>
  <si>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</si>
  <si>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</si>
  <si>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</si>
  <si>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</si>
  <si>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</si>
  <si>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</si>
  <si>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</si>
  <si>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</si>
  <si>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</si>
  <si>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</si>
  <si>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</si>
  <si>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</si>
  <si>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</si>
  <si>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</si>
  <si>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</si>
  <si>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</si>
  <si>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</si>
  <si>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</si>
  <si>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</si>
  <si>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</si>
  <si>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</si>
  <si>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</si>
  <si>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</si>
  <si>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</si>
  <si>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</si>
  <si>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</si>
  <si>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</si>
  <si>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</si>
  <si>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</si>
  <si>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</si>
  <si>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</si>
  <si>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</si>
  <si>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</si>
  <si>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</si>
  <si>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</si>
  <si>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</si>
  <si>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</si>
  <si>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</si>
  <si>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</si>
  <si>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</si>
  <si>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</si>
  <si>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</si>
  <si>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</si>
  <si>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</si>
  <si>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</si>
  <si>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</si>
  <si>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</si>
  <si>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</si>
  <si>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</si>
  <si>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</si>
  <si>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</si>
  <si>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</si>
  <si>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</si>
  <si>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</si>
  <si>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</si>
  <si>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</si>
  <si>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</si>
  <si>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</si>
  <si>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</si>
  <si>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</si>
  <si>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</si>
  <si>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</si>
  <si>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</si>
  <si>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</si>
  <si>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</si>
  <si>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</si>
  <si>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</si>
  <si>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</si>
  <si>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</si>
  <si>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</si>
  <si>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</si>
  <si>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</si>
  <si>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</si>
  <si>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</si>
  <si>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</si>
  <si>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</si>
  <si>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</si>
  <si>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</si>
  <si>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</si>
  <si>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</si>
  <si>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</si>
  <si>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</si>
  <si>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</si>
  <si>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</si>
  <si>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</si>
  <si>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</si>
  <si>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</si>
  <si>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</si>
  <si>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</si>
  <si>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</si>
  <si>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</si>
  <si>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</si>
  <si>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</si>
  <si>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</si>
  <si>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</si>
  <si>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</si>
  <si>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</si>
  <si>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</si>
  <si>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</si>
  <si>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</si>
  <si>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</si>
  <si>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</si>
  <si>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</si>
  <si>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</si>
  <si>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</si>
  <si>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</si>
  <si>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</si>
  <si>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</si>
  <si>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</si>
  <si>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</si>
  <si>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</si>
  <si>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</si>
  <si>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</si>
  <si>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</si>
  <si>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</si>
  <si>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</si>
  <si>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</si>
  <si>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</si>
  <si>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</si>
  <si>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</si>
  <si>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</si>
  <si>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</si>
  <si>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</si>
  <si>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</si>
  <si>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</si>
  <si>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</si>
  <si>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</si>
  <si>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</si>
  <si>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</si>
  <si>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</si>
  <si>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</si>
  <si>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</si>
  <si>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</si>
  <si>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</si>
  <si>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</si>
  <si>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</si>
  <si>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</si>
  <si>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</si>
  <si>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</si>
  <si>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</si>
  <si>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</si>
  <si>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</si>
  <si>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</si>
  <si>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</si>
  <si>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</si>
  <si>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</si>
  <si>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</si>
  <si>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</si>
  <si>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</si>
  <si>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</si>
  <si>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</si>
  <si>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</si>
  <si>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</si>
  <si>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</si>
  <si>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</si>
  <si>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</si>
  <si>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</si>
  <si>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</si>
  <si>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</si>
  <si>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</si>
  <si>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</si>
  <si>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</si>
  <si>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</si>
  <si>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</si>
  <si>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</si>
  <si>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</si>
  <si>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</si>
  <si>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</si>
  <si>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</si>
  <si>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</si>
  <si>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</si>
  <si>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</si>
  <si>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</si>
  <si>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</si>
  <si>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</si>
  <si>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</si>
  <si>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</si>
  <si>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</si>
  <si>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</si>
  <si>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</si>
  <si>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</si>
  <si>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</si>
  <si>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</si>
  <si>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</si>
  <si>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</si>
  <si>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</si>
  <si>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</si>
  <si>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</si>
  <si>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</si>
  <si>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</si>
  <si>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</si>
  <si>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</si>
  <si>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</si>
  <si>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</si>
  <si>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</si>
  <si>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</si>
  <si>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</si>
  <si>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</si>
  <si>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</si>
  <si>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</si>
  <si>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</si>
  <si>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</si>
  <si>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</si>
  <si>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</si>
  <si>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</si>
  <si>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</si>
  <si>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</si>
  <si>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</si>
  <si>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</si>
  <si>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</si>
  <si>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</si>
  <si>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</si>
  <si>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</si>
  <si>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</si>
  <si>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</si>
  <si>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</si>
  <si>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</si>
  <si>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</si>
  <si>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</si>
  <si>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</si>
  <si>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</si>
  <si>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</si>
  <si>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</si>
  <si>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</si>
  <si>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</si>
  <si>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</si>
  <si>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</si>
  <si>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</si>
  <si>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</si>
  <si>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</si>
  <si>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</si>
  <si>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</si>
  <si>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</si>
  <si>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</si>
  <si>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</si>
  <si>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</si>
  <si>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</si>
  <si>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</si>
  <si>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</si>
  <si>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</si>
  <si>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</si>
  <si>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</si>
  <si>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</si>
  <si>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</si>
  <si>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</si>
  <si>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</si>
  <si>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</si>
  <si>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</si>
  <si>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</si>
  <si>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</si>
  <si>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</si>
  <si>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</si>
  <si>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</si>
  <si>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</si>
  <si>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</si>
  <si>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</si>
  <si>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</si>
  <si>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</si>
  <si>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</si>
  <si>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</si>
  <si>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</si>
  <si>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</si>
  <si>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</si>
  <si>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</si>
  <si>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</si>
  <si>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</si>
  <si>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</si>
  <si>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</si>
  <si>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</si>
  <si>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</si>
  <si>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</si>
  <si>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</si>
  <si>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</si>
  <si>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</si>
  <si>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</si>
  <si>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</si>
  <si>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</si>
  <si>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</si>
  <si>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</si>
  <si>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</si>
  <si>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</si>
  <si>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</si>
  <si>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</si>
  <si>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</si>
  <si>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</si>
  <si>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</si>
  <si>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</si>
  <si>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</si>
  <si>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</si>
  <si>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</si>
  <si>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</si>
  <si>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</si>
  <si>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</si>
  <si>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</si>
  <si>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</si>
  <si>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</si>
  <si>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</si>
  <si>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</si>
  <si>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</si>
  <si>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</si>
  <si>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</si>
  <si>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</si>
  <si>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</si>
  <si>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</si>
  <si>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</si>
  <si>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</si>
  <si>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</si>
  <si>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</si>
  <si>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</si>
  <si>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</si>
  <si>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</si>
  <si>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</si>
  <si>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</si>
  <si>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</si>
  <si>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</si>
  <si>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</si>
  <si>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</si>
  <si>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</si>
  <si>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</si>
  <si>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</si>
  <si>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</si>
  <si>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</si>
  <si>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</si>
  <si>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</si>
  <si>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</si>
  <si>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</si>
  <si>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</si>
  <si>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</si>
  <si>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</si>
  <si>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</si>
  <si>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</si>
  <si>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</si>
  <si>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</si>
  <si>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</si>
  <si>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</si>
  <si>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</si>
  <si>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</si>
  <si>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</si>
  <si>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</si>
  <si>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</si>
  <si>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</si>
  <si>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</si>
  <si>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</si>
  <si>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</si>
  <si>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</si>
  <si>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</si>
  <si>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</si>
  <si>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</si>
  <si>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</si>
  <si>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</si>
  <si>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</si>
  <si>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</si>
  <si>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</si>
  <si>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</si>
  <si>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</si>
  <si>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</si>
  <si>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</si>
  <si>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</si>
  <si>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</si>
  <si>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</si>
  <si>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</si>
  <si>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</si>
  <si>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</si>
  <si>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</si>
  <si>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</si>
  <si>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</si>
  <si>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</si>
  <si>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</si>
  <si>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</si>
  <si>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</si>
  <si>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</si>
  <si>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</si>
  <si>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</si>
  <si>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</si>
  <si>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</si>
  <si>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</si>
  <si>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</si>
  <si>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</si>
  <si>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</si>
  <si>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</si>
  <si>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</si>
  <si>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</si>
  <si>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</si>
  <si>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</si>
  <si>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</si>
  <si>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</si>
  <si>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</si>
  <si>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</si>
  <si>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</si>
  <si>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</si>
  <si>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</si>
  <si>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</si>
  <si>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</si>
  <si>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</si>
  <si>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</si>
  <si>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</si>
  <si>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</si>
  <si>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</si>
  <si>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</si>
  <si>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</si>
  <si>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</si>
  <si>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</si>
  <si>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</si>
  <si>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</si>
  <si>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</si>
  <si>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</si>
  <si>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</si>
  <si>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</si>
  <si>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</si>
  <si>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</si>
  <si>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</si>
  <si>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</si>
  <si>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</si>
  <si>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</si>
  <si>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</si>
  <si>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</si>
  <si>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</si>
  <si>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</si>
  <si>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</si>
  <si>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</si>
  <si>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</si>
  <si>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</si>
  <si>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</si>
  <si>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</si>
  <si>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</si>
  <si>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</si>
  <si>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</si>
  <si>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</si>
  <si>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</si>
  <si>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</si>
  <si>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</si>
  <si>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</si>
  <si>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</si>
  <si>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</si>
  <si>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</si>
  <si>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</si>
  <si>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</si>
  <si>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</si>
  <si>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</si>
  <si>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</si>
  <si>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</si>
  <si>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</si>
  <si>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</si>
  <si>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</si>
  <si>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</si>
  <si>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</si>
  <si>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</si>
  <si>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</si>
  <si>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</si>
  <si>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</si>
  <si>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</si>
  <si>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</si>
  <si>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</si>
  <si>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</si>
  <si>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</si>
  <si>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</si>
  <si>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</si>
  <si>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</si>
  <si>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</si>
  <si>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</si>
  <si>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</si>
  <si>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</si>
  <si>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</si>
  <si>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</si>
  <si>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</si>
  <si>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</si>
  <si>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</si>
  <si>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</si>
  <si>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</si>
  <si>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</si>
  <si>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</si>
  <si>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</si>
  <si>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</si>
  <si>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</si>
  <si>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</si>
  <si>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</si>
  <si>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</si>
  <si>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</si>
  <si>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</si>
  <si>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</si>
  <si>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</si>
  <si>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</si>
  <si>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</si>
  <si>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</si>
  <si>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</si>
  <si>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</si>
  <si>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</si>
  <si>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</si>
  <si>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</si>
  <si>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</si>
  <si>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</si>
  <si>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</si>
  <si>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</si>
  <si>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</si>
  <si>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</si>
  <si>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</si>
  <si>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</si>
  <si>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</si>
  <si>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</si>
  <si>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</si>
  <si>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</si>
  <si>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</si>
  <si>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</si>
  <si>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</si>
  <si>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</si>
  <si>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</si>
  <si>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</si>
  <si>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</si>
  <si>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</si>
  <si>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</si>
  <si>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</si>
  <si>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</si>
  <si>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</si>
  <si>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</si>
  <si>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</si>
  <si>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</si>
  <si>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</si>
  <si>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</si>
  <si>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</si>
  <si>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</si>
  <si>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</si>
  <si>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</si>
  <si>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</si>
  <si>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</si>
  <si>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</si>
  <si>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</si>
  <si>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</si>
  <si>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</si>
  <si>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</si>
  <si>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</si>
  <si>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</si>
  <si>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</si>
  <si>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</si>
  <si>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</si>
  <si>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</si>
  <si>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</si>
  <si>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</si>
  <si>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</si>
  <si>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</si>
  <si>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</si>
  <si>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</si>
  <si>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</si>
  <si>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</si>
  <si>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</si>
  <si>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</si>
  <si>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</si>
  <si>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</si>
  <si>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</si>
  <si>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</si>
  <si>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</si>
  <si>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</si>
  <si>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</si>
  <si>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</si>
  <si>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</si>
  <si>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</si>
  <si>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</si>
  <si>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</si>
  <si>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</si>
  <si>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</si>
  <si>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</si>
  <si>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</si>
  <si>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</si>
  <si>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</si>
  <si>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</si>
  <si>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</si>
  <si>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</si>
  <si>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</si>
  <si>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</si>
  <si>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</si>
  <si>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</si>
  <si>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</si>
  <si>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</si>
  <si>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</si>
  <si>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</si>
  <si>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</si>
  <si>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</si>
  <si>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</si>
  <si>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</si>
  <si>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</si>
  <si>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</si>
  <si>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</si>
  <si>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</si>
  <si>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</si>
  <si>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</si>
  <si>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</si>
  <si>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</si>
  <si>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</si>
  <si>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</si>
  <si>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</si>
  <si>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</si>
  <si>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</si>
  <si>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</si>
  <si>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</si>
  <si>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</si>
  <si>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</si>
  <si>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</si>
  <si>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</si>
  <si>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</si>
  <si>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</si>
  <si>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</si>
  <si>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</si>
  <si>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</si>
  <si>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</si>
  <si>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</si>
  <si>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</si>
  <si>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</si>
  <si>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</si>
  <si>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</si>
  <si>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</si>
  <si>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</si>
  <si>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</si>
  <si>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</si>
  <si>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</si>
  <si>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</si>
  <si>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</si>
  <si>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</si>
  <si>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</si>
  <si>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</si>
  <si>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</si>
  <si>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</si>
  <si>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</si>
  <si>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</si>
  <si>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</si>
  <si>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</si>
  <si>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</si>
  <si>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</si>
  <si>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</si>
  <si>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</si>
  <si>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</si>
  <si>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</si>
  <si>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</si>
  <si>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</si>
  <si>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</si>
  <si>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</si>
  <si>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</si>
  <si>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</si>
  <si>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</si>
  <si>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</si>
  <si>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</si>
  <si>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</si>
  <si>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</si>
  <si>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</si>
  <si>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</si>
  <si>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</si>
  <si>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</si>
  <si>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</si>
  <si>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</si>
  <si>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</si>
  <si>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</si>
  <si>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</si>
  <si>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</si>
  <si>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</si>
  <si>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</si>
  <si>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</si>
  <si>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</si>
  <si>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</si>
  <si>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</si>
  <si>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</si>
  <si>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</si>
  <si>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</si>
  <si>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</si>
  <si>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</si>
  <si>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</si>
  <si>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</si>
  <si>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</si>
  <si>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</si>
  <si>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</si>
  <si>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</si>
  <si>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</si>
  <si>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</si>
  <si>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</si>
  <si>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</si>
  <si>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</si>
  <si>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</si>
  <si>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</si>
  <si>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</si>
  <si>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</si>
  <si>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</si>
  <si>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</si>
  <si>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</si>
  <si>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</si>
  <si>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</si>
  <si>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</si>
  <si>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</si>
  <si>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</si>
  <si>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</si>
  <si>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</si>
  <si>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</si>
  <si>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</si>
  <si>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</si>
  <si>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</si>
  <si>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</si>
  <si>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</si>
  <si>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</si>
  <si>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</si>
  <si>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</si>
  <si>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</si>
  <si>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</si>
  <si>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</si>
  <si>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</si>
  <si>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</si>
  <si>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</si>
  <si>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</si>
  <si>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</si>
  <si>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</si>
  <si>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</si>
  <si>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</si>
  <si>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</si>
  <si>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</si>
  <si>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</si>
  <si>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</si>
  <si>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</si>
  <si>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</si>
  <si>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</si>
  <si>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</si>
  <si>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</si>
  <si>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</si>
  <si>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</si>
  <si>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</si>
  <si>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</si>
  <si>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</si>
  <si>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</si>
  <si>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</si>
  <si>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</si>
  <si>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</si>
  <si>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</si>
  <si>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</si>
  <si>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</si>
  <si>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</si>
  <si>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</si>
  <si>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</si>
  <si>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</si>
  <si>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</si>
  <si>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</si>
  <si>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</si>
  <si>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</si>
  <si>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</si>
  <si>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</si>
  <si>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</si>
  <si>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</si>
  <si>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</si>
  <si>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</si>
  <si>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</si>
  <si>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</si>
  <si>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</si>
  <si>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</si>
  <si>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</si>
  <si>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</si>
  <si>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</si>
  <si>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</si>
  <si>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</si>
  <si>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</si>
  <si>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</si>
  <si>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</si>
  <si>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</si>
  <si>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</si>
  <si>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</si>
  <si>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</si>
  <si>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</si>
  <si>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</si>
  <si>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</si>
  <si>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</si>
  <si>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</si>
  <si>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</si>
  <si>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</si>
  <si>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</si>
  <si>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</si>
  <si>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</si>
  <si>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</si>
  <si>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</si>
  <si>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</si>
  <si>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</si>
  <si>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</si>
  <si>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</si>
  <si>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</si>
  <si>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</si>
  <si>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</si>
  <si>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</si>
  <si>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</si>
  <si>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</si>
  <si>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</si>
  <si>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</si>
  <si>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</si>
  <si>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</si>
  <si>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</si>
  <si>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</si>
  <si>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</si>
  <si>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</si>
  <si>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</si>
  <si>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</si>
  <si>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</si>
  <si>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</si>
  <si>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</si>
  <si>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</si>
  <si>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</si>
  <si>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</si>
  <si>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</si>
  <si>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</si>
  <si>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</si>
  <si>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</si>
  <si>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</si>
  <si>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</si>
  <si>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</si>
  <si>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</si>
  <si>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</si>
  <si>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</si>
  <si>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</si>
  <si>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</si>
  <si>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</si>
  <si>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</si>
  <si>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</si>
  <si>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</si>
  <si>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</si>
  <si>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</si>
  <si>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</si>
  <si>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</si>
  <si>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</si>
  <si>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</si>
  <si>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</si>
  <si>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</si>
  <si>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</si>
  <si>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</si>
  <si>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</si>
  <si>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</si>
  <si>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</si>
  <si>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</si>
  <si>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</si>
  <si>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</si>
  <si>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</si>
  <si>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</si>
  <si>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</si>
  <si>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</si>
  <si>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</si>
  <si>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</si>
  <si>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</si>
  <si>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</si>
  <si>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</si>
  <si>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</si>
  <si>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</si>
  <si>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</si>
  <si>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</si>
  <si>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</si>
  <si>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</si>
  <si>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</si>
  <si>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</si>
  <si>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</si>
  <si>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</si>
  <si>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</si>
  <si>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</si>
  <si>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</si>
  <si>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</si>
  <si>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</si>
  <si>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</si>
  <si>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</si>
  <si>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</si>
  <si>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</si>
  <si>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</si>
  <si>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</si>
  <si>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</si>
  <si>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</si>
  <si>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</si>
  <si>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</si>
  <si>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</si>
  <si>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</si>
  <si>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</si>
  <si>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</si>
  <si>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</si>
  <si>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</si>
  <si>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</si>
  <si>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</si>
  <si>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</si>
  <si>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</si>
  <si>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</si>
  <si>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</si>
  <si>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</si>
  <si>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</si>
  <si>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</si>
  <si>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</si>
  <si>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</si>
  <si>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</si>
  <si>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</si>
  <si>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</si>
  <si>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</si>
  <si>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</si>
  <si>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</si>
  <si>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</si>
  <si>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</si>
  <si>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</si>
  <si>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</si>
  <si>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</si>
  <si>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</si>
  <si>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</si>
  <si>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</si>
  <si>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</si>
  <si>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</si>
  <si>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</si>
  <si>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</si>
  <si>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</si>
  <si>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</si>
  <si>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</si>
  <si>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</si>
  <si>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</si>
  <si>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</si>
  <si>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</si>
  <si>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</si>
  <si>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</si>
  <si>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</si>
  <si>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</si>
  <si>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</si>
  <si>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</si>
  <si>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</si>
  <si>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</si>
  <si>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</si>
  <si>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</si>
  <si>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</si>
  <si>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</si>
  <si>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</si>
  <si>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</si>
  <si>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</si>
  <si>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</si>
  <si>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</si>
  <si>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</si>
  <si>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</si>
  <si>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</si>
  <si>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</si>
  <si>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</si>
  <si>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</si>
  <si>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</si>
  <si>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</si>
  <si>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</si>
  <si>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</si>
  <si>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</si>
  <si>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</si>
  <si>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</si>
  <si>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</si>
  <si>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</si>
  <si>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</si>
  <si>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</si>
  <si>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</si>
  <si>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</si>
  <si>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</si>
  <si>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</si>
  <si>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</si>
  <si>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</si>
  <si>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</si>
  <si>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</si>
  <si>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</si>
  <si>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</si>
  <si>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</si>
  <si>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</si>
  <si>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</si>
  <si>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</si>
  <si>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</si>
  <si>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</si>
  <si>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</si>
  <si>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</si>
  <si>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</si>
  <si>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</si>
  <si>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</si>
  <si>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</si>
  <si>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</si>
  <si>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</si>
  <si>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</si>
  <si>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</si>
  <si>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</si>
  <si>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</si>
  <si>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</si>
  <si>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</si>
  <si>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</si>
  <si>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</si>
  <si>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</si>
  <si>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</si>
  <si>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</si>
  <si>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</si>
  <si>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</si>
  <si>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</si>
  <si>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</si>
  <si>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</si>
  <si>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</si>
  <si>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</si>
  <si>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</si>
  <si>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</si>
  <si>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</si>
  <si>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</si>
  <si>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</si>
  <si>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</si>
  <si>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</si>
  <si>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</si>
  <si>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</si>
  <si>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</si>
  <si>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</si>
  <si>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</si>
  <si>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</si>
  <si>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</si>
  <si>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</si>
  <si>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</si>
  <si>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</si>
  <si>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</si>
  <si>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</si>
  <si>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</si>
  <si>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</si>
  <si>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</si>
  <si>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</si>
  <si>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</si>
  <si>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</si>
  <si>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</si>
  <si>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</si>
  <si>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</si>
  <si>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</si>
  <si>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</si>
  <si>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</si>
  <si>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</si>
  <si>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</si>
  <si>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</si>
  <si>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</si>
  <si>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</si>
  <si>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</si>
  <si>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</si>
  <si>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</si>
  <si>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</si>
  <si>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</si>
  <si>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</si>
  <si>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</si>
  <si>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</si>
  <si>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</si>
  <si>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</si>
  <si>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</si>
  <si>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</si>
  <si>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</si>
  <si>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</si>
  <si>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</si>
  <si>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</si>
  <si>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</si>
  <si>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</si>
  <si>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</si>
  <si>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</si>
  <si>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</si>
  <si>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</si>
  <si>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</si>
  <si>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</si>
  <si>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</si>
  <si>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</si>
  <si>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</si>
  <si>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</si>
  <si>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</si>
  <si>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</si>
  <si>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</si>
  <si>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</si>
  <si>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</si>
  <si>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</si>
  <si>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</si>
  <si>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</si>
  <si>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</si>
  <si>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</si>
  <si>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</si>
  <si>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</si>
  <si>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</si>
  <si>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</si>
  <si>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</si>
  <si>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</si>
  <si>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</si>
  <si>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</si>
  <si>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</si>
  <si>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</si>
  <si>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</si>
  <si>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</si>
  <si>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</si>
  <si>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</si>
  <si>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</si>
  <si>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</si>
  <si>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</si>
  <si>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</si>
  <si>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</si>
  <si>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</si>
  <si>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</si>
  <si>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</si>
  <si>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</si>
  <si>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</si>
  <si>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</si>
  <si>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</si>
  <si>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</si>
  <si>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</si>
  <si>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</si>
  <si>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</si>
  <si>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</si>
  <si>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</si>
  <si>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</si>
  <si>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</si>
  <si>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</si>
  <si>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</si>
  <si>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</si>
  <si>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</si>
  <si>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</si>
  <si>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</si>
  <si>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</si>
  <si>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</si>
  <si>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</si>
  <si>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</si>
  <si>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</si>
  <si>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</si>
  <si>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</si>
  <si>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</si>
  <si>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</si>
  <si>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</si>
  <si>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</si>
  <si>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</si>
  <si>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</si>
  <si>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</si>
  <si>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</si>
  <si>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</si>
  <si>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</si>
  <si>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</si>
  <si>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</si>
  <si>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</si>
  <si>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</si>
  <si>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</si>
  <si>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</si>
  <si>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</si>
  <si>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</si>
  <si>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</si>
  <si>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</si>
  <si>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</si>
  <si>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</si>
  <si>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</si>
  <si>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</si>
  <si>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</si>
  <si>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</si>
  <si>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</si>
  <si>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</si>
  <si>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</si>
  <si>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</si>
  <si>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</si>
  <si>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</si>
  <si>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</si>
  <si>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</si>
  <si>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</si>
  <si>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</si>
  <si>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</si>
  <si>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</si>
  <si>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</si>
  <si>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</si>
  <si>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</si>
  <si>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</si>
  <si>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</si>
  <si>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</si>
  <si>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</si>
  <si>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</si>
  <si>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</si>
  <si>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</si>
  <si>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</si>
  <si>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</si>
  <si>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</si>
  <si>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</si>
  <si>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</si>
  <si>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</si>
  <si>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</si>
  <si>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</si>
  <si>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</si>
  <si>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</si>
  <si>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</si>
  <si>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</si>
  <si>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</si>
  <si>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</si>
  <si>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</si>
  <si>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</si>
  <si>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</si>
  <si>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</si>
  <si>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</si>
  <si>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</si>
  <si>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</si>
  <si>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</si>
  <si>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</si>
  <si>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</si>
  <si>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</si>
  <si>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</si>
  <si>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</si>
  <si>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</si>
  <si>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</si>
  <si>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</si>
  <si>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</si>
  <si>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</si>
  <si>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</si>
  <si>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</si>
  <si>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</si>
  <si>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</si>
  <si>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</si>
  <si>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</si>
  <si>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</si>
  <si>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</si>
  <si>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</si>
  <si>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</si>
  <si>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</si>
  <si>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</si>
  <si>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</si>
  <si>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</si>
  <si>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</si>
  <si>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</si>
  <si>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</si>
  <si>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</si>
  <si>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</si>
  <si>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</si>
  <si>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</si>
  <si>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</si>
  <si>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</si>
  <si>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</si>
  <si>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</si>
  <si>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</si>
  <si>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</si>
  <si>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</si>
  <si>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</si>
  <si>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</si>
  <si>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</si>
  <si>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</si>
  <si>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</si>
  <si>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</si>
  <si>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</si>
  <si>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</si>
  <si>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</si>
  <si>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</si>
  <si>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</si>
  <si>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</si>
  <si>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</si>
  <si>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</si>
  <si>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</si>
  <si>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</si>
  <si>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</si>
  <si>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</si>
  <si>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</si>
  <si>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</si>
  <si>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</si>
  <si>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</si>
  <si>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</si>
  <si>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</si>
  <si>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</si>
  <si>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</si>
  <si>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</si>
  <si>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</si>
  <si>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</si>
  <si>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</si>
  <si>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</si>
  <si>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</si>
  <si>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</si>
  <si>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</si>
  <si>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</si>
  <si>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</si>
  <si>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</si>
  <si>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</si>
  <si>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</si>
  <si>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</si>
  <si>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</si>
  <si>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</si>
  <si>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</si>
  <si>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</si>
  <si>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</si>
  <si>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</si>
  <si>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</si>
  <si>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</si>
  <si>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</si>
  <si>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</si>
  <si>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</si>
  <si>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</si>
  <si>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</si>
  <si>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</si>
  <si>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</si>
  <si>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</si>
  <si>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</si>
  <si>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</si>
  <si>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</si>
  <si>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</si>
  <si>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</si>
  <si>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</si>
  <si>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</si>
  <si>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</si>
  <si>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</si>
  <si>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</si>
  <si>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</si>
  <si>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</si>
  <si>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</si>
  <si>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</si>
  <si>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</si>
  <si>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</si>
  <si>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</si>
  <si>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</si>
  <si>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</si>
  <si>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</si>
  <si>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</si>
  <si>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</si>
  <si>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</si>
  <si>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</si>
  <si>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</si>
  <si>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</si>
  <si>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</si>
  <si>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</si>
  <si>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</si>
  <si>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</si>
  <si>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</si>
  <si>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</si>
  <si>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</si>
  <si>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</si>
  <si>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</si>
  <si>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</si>
  <si>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</si>
  <si>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</si>
  <si>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</si>
  <si>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</si>
  <si>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</si>
  <si>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</si>
  <si>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</si>
  <si>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</si>
  <si>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</si>
  <si>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</si>
  <si>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</si>
  <si>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</si>
  <si>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</si>
  <si>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</si>
  <si>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</si>
  <si>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</si>
  <si>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</si>
  <si>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</si>
  <si>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</si>
  <si>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</si>
  <si>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</si>
  <si>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</si>
  <si>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</si>
  <si>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</si>
  <si>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</si>
  <si>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</si>
  <si>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</si>
  <si>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</si>
  <si>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</si>
  <si>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</si>
  <si>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</si>
  <si>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</si>
  <si>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</si>
  <si>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</si>
  <si>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</si>
  <si>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</si>
  <si>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</si>
  <si>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</si>
  <si>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</si>
  <si>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</si>
  <si>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</si>
  <si>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</si>
  <si>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</si>
  <si>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</si>
  <si>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</si>
  <si>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</si>
  <si>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</si>
  <si>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</si>
  <si>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</si>
  <si>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</si>
  <si>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</si>
  <si>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</si>
  <si>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</si>
  <si>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</si>
  <si>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</si>
  <si>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</si>
  <si>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</si>
  <si>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</si>
  <si>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</si>
  <si>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</si>
  <si>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</si>
  <si>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</si>
  <si>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</si>
  <si>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</si>
  <si>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</si>
  <si>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</si>
  <si>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</si>
  <si>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</si>
  <si>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</si>
  <si>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</si>
  <si>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</si>
  <si>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</si>
  <si>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</si>
  <si>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</si>
  <si>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</si>
  <si>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</si>
  <si>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</si>
  <si>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</si>
  <si>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</si>
  <si>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</si>
  <si>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</si>
  <si>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</si>
  <si>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</si>
  <si>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</si>
  <si>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</si>
  <si>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</si>
  <si>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</si>
  <si>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</si>
  <si>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</si>
  <si>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</si>
  <si>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</si>
  <si>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</si>
  <si>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</si>
  <si>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</si>
  <si>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</si>
  <si>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</si>
  <si>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</si>
  <si>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</si>
  <si>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</si>
  <si>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</si>
  <si>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</si>
  <si>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</si>
  <si>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</si>
  <si>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</si>
  <si>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</si>
  <si>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</si>
  <si>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</si>
  <si>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</si>
  <si>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</si>
  <si>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</si>
  <si>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</si>
  <si>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</si>
  <si>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</si>
  <si>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</si>
  <si>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</si>
  <si>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</si>
  <si>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</si>
  <si>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</si>
  <si>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</si>
  <si>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</si>
  <si>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</si>
  <si>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</si>
  <si>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PCM-20251119-00001189</t>
  </si>
  <si>
    <t xml:space="preserve">ETA 70 min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</si>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</sst>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317.61564849536808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0.11314849536574911</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45980.564074421294</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45980.564074421294</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45980.564074421294</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45980.564074421294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45980.564074421294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45980.564074421294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45980.564074421294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45980.564074421294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45980.564074421294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45980.564074421294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45980.564074421294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45980.564074421294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45980.564074421294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45980.564074421294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45980.564074421294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45980.564074421294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45980.564074421294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45980.564074421294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45980.564074421294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45980.564074421294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45980.564074421294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45980.564074421294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45980.564074421294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45980.564074421294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45980.564074421294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45980.564074421294</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45980.564074421294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45980.564074421294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45980.564074421294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45980.564074421294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45980.564074421294</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45980.564074421294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45980.564074421294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45980.564074421294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45980.564074421294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45980.564074421294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45980.564074421294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45980.564074421294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45980.564074421294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45980.564074421294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45980.564074421294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45980.564074421294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45980.564074421294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45980.564074421294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45980.564074421294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45980.564074421294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45980.564074421294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45980.564074421294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45980.564074421294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45980.564074421294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45980.564074421294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45980.564074421294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45980.564074421294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45980.564074421294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45980.564074421294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45980.564074421294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45980.564074421294</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155.56423645833274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3.4537384257419035E-2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22825</v>
      </c>
      <c r="E5" s="102" t="s">
        <v>39021</v>
      </c>
      <c r="F5" s="103">
        <v>45980.560393518521</v>
      </c>
      <c r="G5" s="104">
        <f ca="1">IFERROR(NOW()-F5,"-")</f>
        <v>3.680902773339767E-3</v>
      </c>
      <c r="H5" s="103">
        <v>45980.554837962962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45980.564074421294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45980.564074421294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45980.564074421294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45980.564074421294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45980.564074421294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45980.564074421294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45980.564074421294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45980.564074421294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45980.564074421294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45980.564074421294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45980.564074421294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45980.564074421294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45980.564074421294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45980.564074421294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45980.564074421294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45980.564074421294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45980.564074421294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45980.564074421294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45980.564074421294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45980.564074421294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45980.564074421294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45980.564074421294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45980.564074421294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45980.564074421294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45980.564074421294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45980.564074421294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45980.564074421294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45980.564074421294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45980.564074421294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45980.564074421294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45980.564074421294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45980.564074421294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45980.564074421294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45980.564074421294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45980.564074421294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45980.564074421294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45980.564074421294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45980.564074421294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45980.564074421294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45980.564074421294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45980.564074421294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45980.564074421294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45980.564074421294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45980.564074421294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45980.564074421294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45980.564074421294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45980.564074421294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45980.564074421294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45980.564074421294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45980.564074421294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45980.564074421294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45980.564074421294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45980.564074421294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45980.564074421294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45980.564074421294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45980.564074421294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45980.564074421294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45980.564074421294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45980.564074421294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45980.564074421294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45980.564074421294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45980.564074421294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45980.564074421294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45980.564074421294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45980.564074421294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45980.564074421294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45980.564074421294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45980.564074421294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45980.564074421294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45980.564074421294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45980.564074421294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45980.564074421294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45980.564074421294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45980.564074421294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45980.564074421294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45980.564074421294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45980.564074421294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45980.564074421294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45980.564074421294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45980.564074421294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45980.564074421294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45980.564074421294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45980.564074421294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45980.564074421294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45980.564074421294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45980.564074421294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45980.564074421294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45980.564074421294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45980.564074421294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45980.564074421294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45980.564074421294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45980.564074421294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45980.564074421294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45980.564074421294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45980.564074421294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45980.564074421294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45980.564074421294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45980.564074421294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45980.564074421294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45980.564074421294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45980.564074421294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45980.564074421294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45980.564074421294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45980.564074421294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45980.564074421294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45980.564074421294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45980.564074421294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45980.564074421294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45980.564074421294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45980.564074421294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45980.564074421294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45980.564074421294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45980.564074421294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45980.564074421294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45980.564074421294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45980.564074421294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45980.564074421294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45980.564074421294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45980.564074421294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45980.564074421294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45980.564074421294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45980.564074421294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45980.564074421294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45980.564074421294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45980.564074421294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45980.564074421294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45980.564074421294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45980.564074421294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45980.564074421294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45980.564074421294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45980.564074421294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45980.564074421294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45980.564074421294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45980.564074421294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45980.564074421294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45980.564074421294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45980.564074421294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45980.564074421294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45980.564074421294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45980.564074421294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45980.564074421294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45980.564074421294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45980.564074421294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45980.564074421294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45980.564074421294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45980.564074421294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45980.564074421294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45980.564074421294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45980.564074421294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45980.564074421294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45980.564074421294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45980.564074421294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45980.564074421294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45980.564074421294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45980.564074421294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45980.564074421294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45980.564074421294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45980.564074421294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45980.564074421294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45980.564074421294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45980.564074421294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45980.564074421294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45980.564074421294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45980.564074421294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45980.564074421294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45980.564074421294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45980.564074421294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45980.564074421294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45980.564074421294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45980.564074421294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45980.564074421294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45980.564074421294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45980.564074421294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45980.564074421294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45980.564074421294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45980.564074421294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45980.564074421294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45980.564074421294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45980.564074421294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45980.564074421294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45980.564074421294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45980.564074421294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45980.564074421294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45980.564074421294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45980.564074421294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45980.564074421294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45980.564074421294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45980.564074421294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45980.564074421294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45980.564074421294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45980.564074421294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45980.564074421294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45980.564074421294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45980.564074421294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45980.564074421294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45980.564074421294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45980.564074421294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45980.564074421294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45980.564074421294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45980.564074421294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45980.564074421294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45980.564074421294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45980.564074421294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45980.564074421294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45980.564074421294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45980.564074421294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45980.564074421294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45980.564074421294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45980.564074421294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45980.564074421294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45980.564074421294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45980.564074421294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45980.564074421294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45980.564074421294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45980.564074421294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45980.564074421294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45980.564074421294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45980.564074421294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45980.564074421294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45980.564074421294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45980.564074421294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45980.564074421294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45980.564074421294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45980.564074421294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45980.564074421294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45980.564074421294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45980.564074421294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45980.564074421294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45980.564074421294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45980.564074421294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45980.564074421294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45980.564074421294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45980.564074421294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45980.564074421294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45980.564074421294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45980.564074421294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45980.564074421294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45980.564074421294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45980.564074421294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45980.564074421294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45980.564074421294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45980.564074421294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45980.564074421294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45980.564074421294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45980.564074421294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45980.564074421294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45980.564074421294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45980.564074421294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45980.564074421294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45980.564074421294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45980.564074421294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45980.564074421294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45980.564074421294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45980.564074421294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45980.564074421294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45980.564074421294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45980.564074421294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45980.564074421294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45980.564074421294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45980.564074421294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45980.564074421294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45980.564074421294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45980.564074421294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45980.564074421294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45980.564074421294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45980.564074421294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45980.564074421294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45980.564074421294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45980.564074421294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45980.564074421294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45980.564074421294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45980.564074421294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45980.564074421294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45980.564074421294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45980.564074421294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45980.564074421294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45980.564074421294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45980.564074421294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45980.564074421294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45980.564074421294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45980.564074421294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45980.564074421294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45980.564074421294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45980.564074421294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45980.564074421294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45980.564074421294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45980.564074421294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45980.564074421294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45980.564074421294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45980.564074421294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45980.564074421294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45980.564074421294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45980.564074421294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45980.564074421294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45980.564074421294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45980.564074421294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45980.564074421294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45980.564074421294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45980.564074421294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45980.564074421294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45980.564074421294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45980.564074421294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45980.564074421294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45980.564074421294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45980.564074421294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45980.564074421294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45980.564074421294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45980.564074421294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45980.564074421294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45980.564074421294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45980.564074421294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45980.564074421294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45980.564074421294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45980.564074421294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45980.564074421294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45980.564074421294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45980.564074421294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45980.564074421294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45980.564074421294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45980.564074421294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45980.564074421294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45980.564074421294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45980.564074421294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45980.564074421294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45980.564074421294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45980.564074421294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45980.564074421294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45980.564074421294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45980.564074421294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45980.564074421294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45980.564074421294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45980.564074421294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45980.564074421294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45980.564074421294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45980.564074421294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45980.564074421294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45980.564074421294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45980.564074421294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45980.564074421294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45980.564074421294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45980.564074421294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45980.564074421294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45980.564074421294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45980.564074421294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45980.564074421294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45980.564074421294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45980.564074421294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45980.564074421294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45980.564074421294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45980.564074421294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45980.564074421294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45980.564074421294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45980.564074421294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45980.564074421294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45980.564074421294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45980.564074421294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45980.564074421294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45980.564074421294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45980.564074421294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45980.564074421294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45980.564074421294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45980.564074421294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45980.564074421294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45980.564074421294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45980.564074421294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45980.564074421294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45980.564074421294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45980.564074421294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45980.564074421294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45980.564074421294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45980.564074421294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45980.564074421294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45980.564074421294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45980.564074421294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45980.564074421294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45980.564074421294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45980.564074421294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45980.564074421294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45980.564074421294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45980.564074421294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45980.564074421294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45980.564074421294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45980.564074421294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45980.564074421294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45980.564074421294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45980.564074421294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45980.564074421294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45980.564074421294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45980.564074421294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45980.564074421294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45980.564074421294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45980.564074421294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45980.564074421294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45980.564074421294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45980.564074421294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45980.564074421294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45980.564074421294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45980.564074421294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45980.564074421294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45980.564074421294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45980.564074421294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45980.564074421294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45980.564074421294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45980.564074421294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45980.564074421294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45980.564074421294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45980.564074421294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45980.564074421294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45980.564074421294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45980.564074421294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45980.564074421294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45980.564074421294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45980.564074421294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45980.564074421294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45980.564074421294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45980.564074421294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45980.564074421294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45980.564074421294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45980.564074421294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45980.564074421294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45980.564074421294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45980.564074421294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45980.564074421294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45980.564074421294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45980.564074421294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45980.564074421294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45980.564074421294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45980.564074421294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45980.564074421294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45980.564074421294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45980.564074421294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45980.564074421294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45980.564074421294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45980.564074421294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45980.564074421294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45980.564074421294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45980.564074421294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45980.564074421294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45980.564074421294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45980.564074421294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45980.564074421294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45980.564074421294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45980.564074421294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45980.564074421294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45980.564074421294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45980.564074421294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45980.564074421294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45980.564074421294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45980.564074421294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45980.564074421294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45980.564074421294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45980.564074421294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45980.564074421294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45980.564074421294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45980.564074421294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45980.564074421294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45980.564074421294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45980.564074421294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45980.564074421294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45980.564074421294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45980.564074421294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45980.564074421294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45980.564074421294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45980.564074421294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45980.564074421294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45980.564074421294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45980.564074421294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45980.564074421294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45980.564074421294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45980.564074421294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45980.564074421294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45980.564074421294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45980.564074421294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45980.564074421294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45980.564074421294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45980.564074421294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45980.564074421294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45980.564074421294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45980.564074421294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45980.564074421294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45980.564074421294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45980.564074421294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45980.564074421294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45980.564074421294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45980.564074421294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45980.564074421294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45980.564074421294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45980.564074421294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45980.564074421294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45980.564074421294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45980.564074421294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45980.564074421294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45980.564074421294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45980.564074421294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45980.564074421294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45980.564074421294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45980.564074421294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45980.564074421294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45980.564074421294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45980.564074421294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45980.564074421294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45980.564074421294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45980.564074421294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45980.564074421294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45980.564074421294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45980.564074421294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45980.564074421294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45980.564074421294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45980.564074421294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45980.564074421294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45980.564074421294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45980.564074421294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45980.564074421294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45980.564074421294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45980.564074421294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45980.564074421294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45980.564074421294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45980.564074421294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45980.564074421294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45980.564074421294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45980.564074421294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45980.564074421294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45980.564074421294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45980.564074421294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45980.564074421294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45980.564074421294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45980.564074421294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45980.564074421294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45980.564074421294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45980.564074421294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45980.564074421294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45980.564074421294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45980.564074421294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45980.564074421294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45980.564074421294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45980.564074421294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45980.564074421294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45980.564074421294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45980.564074421294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45980.564074421294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45980.564074421294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45980.564074421294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45980.564074421294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45980.564074421294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45980.564074421294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45980.564074421294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45980.564074421294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45980.564074421294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45980.564074421294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45980.564074421294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45980.564074421294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45980.564074421294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45980.564074421294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45980.564074421294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45980.564074421294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45980.564074421294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45980.564074421294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45980.564074421294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45980.564074421294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45980.564074421294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45980.564074421294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45980.564074421294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45980.564074421294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45980.564074421294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45980.564074421294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45980.564074421294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45980.564074421294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45980.564074421294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45980.564074421294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45980.564074421294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45980.564074421294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45980.564074421294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45980.564074421294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45980.564074421294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45980.564074421294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45980.564074421294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45980.564074421294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45980.564074421294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45980.564074421294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45980.564074421294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45980.564074421294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45980.564074421294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45980.564074421294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45980.564074421294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45980.564074421294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45980.564074421294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45980.564074421294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45980.564074421294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45980.564074421294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45980.564074421294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45980.564074421294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45980.564074421294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45980.564074421294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45980.564074421294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45980.564074421294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45980.564074421294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45980.564074421294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45980.564074421294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45980.564074421294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45980.564074421294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45980.564074421294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45980.564074421294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45980.564074421294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45980.564074421294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45980.564074421294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45980.564074421294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45980.564074421294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45980.564074421294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45980.564074421294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45980.564074421294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45980.564074421294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45980.564074421294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45980.564074421294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45980.564074421294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45980.564074421294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45980.564074421294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45980.564074421294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45980.564074421294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45980.564074421294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45980.564074421294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45980.564074421294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45980.564074421294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45980.564074421294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45980.564074421294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45980.564074421294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45980.564074421294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45980.564074421294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45980.564074421294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45980.564074421294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45980.564074421294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45980.564074421294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45980.564074421294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45980.564074421294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45980.564074421294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45980.564074421294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45980.564074421294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45980.564074421294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45980.564074421294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45980.564074421294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45980.564074421294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45980.564074421294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45980.564074421294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45980.564074421294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45980.564074421294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45980.564074421294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45980.564074421294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45980.564074421294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45980.564074421294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45980.564074421294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45980.564074421294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45980.564074421294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45980.564074421294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45980.564074421294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45980.564074421294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45980.564074421294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45980.564074421294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45980.564074421294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45980.564074421294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45980.564074421294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45980.564074421294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45980.564074421294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45980.564074421294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45980.564074421294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45980.564074421294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45980.564074421294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45980.564074421294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45980.564074421294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45980.564074421294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45980.564074421294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45980.564074421294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45980.564074421294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45980.564074421294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45980.564074421294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45980.564074421294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45980.564074421294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45980.564074421294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45980.564074421294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45980.564074421294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45980.564074421294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45980.564074421294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45980.564074421294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45980.564074421294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45980.564074421294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45980.564074421294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45980.564074421294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45980.564074421294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45980.564074421294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45980.564074421294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45980.564074421294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45980.564074421294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45980.564074421294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45980.564074421294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45980.564074421294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45980.564074421294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45980.564074421294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45980.564074421294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45980.564074421294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45980.564074421294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45980.564074421294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45980.564074421294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45980.564074421294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45980.564074421294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45980.564074421294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45980.564074421294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45980.564074421294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45980.564074421294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45980.564074421294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45980.564074421294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45980.564074421294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45980.564074421294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45980.564074421294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45980.564074421294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45980.564074421294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45980.564074421294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45980.564074421294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45980.564074421294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45980.564074421294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45980.564074421294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45980.564074421294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45980.564074421294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45980.564074421294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45980.564074421294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45980.564074421294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45980.564074421294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45980.564074421294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45980.564074421294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45980.564074421294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45980.564074421294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45980.564074421294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45980.564074421294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45980.564074421294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45980.564074421294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45980.564074421294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45980.564074421294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45980.564074421294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45980.564074421294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45980.564074421294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45980.564074421294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45980.564074421294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45980.564074421294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45980.564074421294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45980.564074421294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45980.564074421294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45980.564074421294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45980.564074421294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45980.564074421294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45980.564074421294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45980.564074421294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45980.564074421294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45980.564074421294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45980.564074421294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45980.564074421294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45980.564074421294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45980.564074421294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45980.564074421294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45980.564074421294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45980.564074421294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45980.564074421294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45980.564074421294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45980.564074421294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45980.564074421294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45980.564074421294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45980.564074421294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45980.564074421294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45980.564074421294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45980.564074421294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45980.564074421294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45980.564074421294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45980.564074421294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45980.564074421294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45980.564074421294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45980.564074421294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45980.564074421294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45980.564074421294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45980.564074421294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45980.564074421294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45980.564074421294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45980.564074421294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45980.564074421294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45980.564074421294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45980.564074421294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45980.564074421294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45980.564074421294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45980.564074421294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45980.564074421294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45980.564074421294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45980.564074421294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45980.564074421294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45980.564074421294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45980.564074421294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45980.564074421294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45980.564074421294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45980.564074421294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45980.564074421294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45980.564074421294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45980.564074421294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45980.564074421294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45980.564074421294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45980.564074421294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45980.564074421294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45980.564074421294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45980.564074421294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45980.564074421294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45980.564074421294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45980.564074421294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45980.564074421294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45980.564074421294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45980.564074421294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45980.564074421294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45980.564074421294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45980.564074421294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45980.564074421294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45980.564074421294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45980.564074421294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45980.564074421294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45980.564074421294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45980.564074421294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45980.564074421294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45980.564074421294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45980.564074421294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45980.564074421294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45980.564074421294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45980.564074421294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45980.564074421294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45980.564074421294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45980.564074421294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45980.564074421294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45980.564074421294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45980.564074421294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45980.564074421294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45980.564074421294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45980.564074421294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45980.564074421294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45980.564074421294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45980.564074421294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45980.564074421294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45980.564074421294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45980.564074421294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45980.564074421294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45980.564074421294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45980.564074421294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45980.564074421294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45980.564074421294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45980.564074421294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45980.564074421294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45980.564074421294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45980.564074421294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45980.564074421294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45980.564074421294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45980.564074421294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45980.564074421294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45980.564074421294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45980.564074421294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45980.564074421294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45980.564074421294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45980.564074421294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45980.564074421294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45980.564074421294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45980.564074421294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45980.564074421294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45980.564074421294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45980.564074421294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45980.564074421294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45980.564074421294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45980.564074421294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45980.564074421294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45980.564074421294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45980.564074421294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45980.564074421294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45980.564074421294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45980.564074421294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45980.564074421294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45980.564074421294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45980.564074421294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45980.564074421294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45980.564074421294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45980.564074421294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45980.564074421294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45980.564074421294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45980.564074421294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45980.564074421294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45980.564074421294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45980.564074421294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45980.564074421294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45980.564074421294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45980.564074421294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45980.564074421294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45980.564074421294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45980.564074421294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45980.564074421294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45980.564074421294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45980.564074421294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45980.564074421294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45980.564074421294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45980.564074421294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45980.564074421294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45980.564074421294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45980.564074421294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45980.564074421294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45980.564074421294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45980.564074421294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45980.564074421294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45980.564074421294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45980.564074421294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45980.564074421294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45980.564074421294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45980.564074421294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45980.564074421294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45980.564074421294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45980.564074421294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45980.564074421294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45980.564074421294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45980.564074421294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45980.564074421294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45980.564074421294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45980.564074421294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45980.564074421294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45980.564074421294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45980.564074421294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45980.564074421294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45980.564074421294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45980.564074421294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45980.564074421294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45980.564074421294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45980.564074421294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45980.564074421294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45980.564074421294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45980.564074421294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45980.564074421294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45980.564074421294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45980.564074421294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45980.564074421294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45980.564074421294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45980.564074421294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45980.564074421294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45980.564074421294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45980.564074421294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45980.564074421294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45980.564074421294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45980.564074421294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45980.564074421294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45980.564074421294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45980.564074421294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45980.564074421294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45980.564074421294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45980.564074421294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45980.564074421294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45980.564074421294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45980.564074421294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45980.564074421294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45980.564074421294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45980.564074421294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45980.564074421294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45980.564074421294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45980.564074421294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45980.564074421294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45980.564074421294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45980.564074421294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45980.564074421294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45980.564074421294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45980.564074421294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45980.564074421294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45980.564074421294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45980.564074421294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45980.564074421294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45980.564074421294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45980.564074421294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45980.564074421294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45980.564074421294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45980.564074421294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45980.564074421294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45980.564074421294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45980.564074421294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45980.564074421294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45980.564074421294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45980.564074421294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45980.564074421294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45980.564074421294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45980.564074421294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45980.564074421294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45980.564074421294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45980.564074421294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45980.564074421294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45980.564074421294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45980.564074421294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45980.564074421294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45980.564074421294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45980.564074421294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45980.564074421294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45980.564074421294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45980.564074421294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45980.564074421294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45980.564074421294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45980.564074421294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45980.564074421294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45980.564074421294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45980.564074421294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45980.564074421294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45980.564074421294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45980.564074421294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45980.564074421294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45980.564074421294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45980.564074421294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45980.564074421294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45980.564074421294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45980.564074421294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45980.564074421294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45980.564074421294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45980.564074421294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45980.564074421294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45980.564074421294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45980.564074421294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45980.564074421294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45980.564074421294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45980.564074421294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45980.564074421294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45980.564074421294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45980.564074421294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45980.564074421294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45980.564074421294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45980.564074421294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45980.564074421294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45980.564074421294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45980.564074421294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45980.564074421294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45980.564074421294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45980.564074421294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45980.564074421294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45980.564074421294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45980.564074421294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45980.564074421294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45980.564074421294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45980.564074421294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45980.564074421294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45980.564074421294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45980.564074421294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45980.564074421294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45980.564074421294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45980.564074421294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45980.564074421294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45980.564074421294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45980.564074421294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45980.564074421294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45980.564074421294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45980.564074421294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45980.564074421294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45980.564074421294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45980.564074421294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45980.564074421294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45980.564074421294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45980.564074421294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45980.564074421294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45980.564074421294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45980.564074421294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45980.564074421294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45980.564074421294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45980.564074421294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45980.564074421294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45980.564074421294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45980.564074421294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45980.564074421294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45980.564074421294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45980.564074421294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45980.564074421294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45980.564074421294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45980.564074421294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45980.564074421294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45980.564074421294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45980.564074421294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45980.564074421294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45980.564074421294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45980.564074421294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45980.564074421294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45980.564074421294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45980.564074421294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45980.564074421294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45980.564074421294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45980.564074421294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45980.564074421294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45980.564074421294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45980.564074421294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45980.564074421294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45980.564074421294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45980.564074421294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45980.564074421294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45980.564074421294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45980.564074421294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45980.564074421294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45980.564074421294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45980.564074421294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45980.564074421294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45980.564074421294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45980.564074421294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45980.564074421294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45980.564074421294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45980.564074421294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45980.564074421294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45980.564074421294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45980.564074421294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45980.564074421294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45980.564074421294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45980.564074421294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45980.564074421294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45980.564074421294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45980.564074421294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45980.564074421294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45980.564074421294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45980.564074421294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45980.564074421294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45980.564074421294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45980.564074421294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45980.564074421294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45980.564074421294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45980.564074421294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45980.564074421294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45980.564074421294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45980.564074421294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45980.564074421294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45980.564074421294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45980.564074421294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45980.564074421294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45980.564074421294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45980.564074421294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45980.564074421294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45980.564074421294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45980.564074421294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45980.564074421294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45980.564074421294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45980.564074421294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45980.564074421294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45980.564074421294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45980.564074421294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45980.564074421294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45980.564074421294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45980.564074421294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45980.564074421294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45980.564074421294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45980.564074421294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45980.564074421294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45980.564074421294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45980.564074421294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45980.564074421294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45980.564074421294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45980.564074421294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45980.564074421294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45980.564074421294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45980.564074421294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45980.564074421294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45980.564074421294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45980.564074421294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45980.564074421294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45980.564074421294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45980.564074421294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45980.564074421294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45980.564074421294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45980.564074421294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45980.564074421294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45980.564074421294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45980.564074421294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277.08335682869802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31282</v>
      </c>
      <c r="E3" s="94" t="s">
        <v>39021</v>
      </c>
      <c r="F3" s="95">
        <v>45980.511388888888</v>
      </c>
      <c r="G3" s="96">
        <f t="shared" ref="G3:G63" ca="1" si="0">IFERROR(NOW()-F3,"")</f>
        <v>5.2685532406030688E-2</v>
      </c>
      <c r="H3" s="95">
        <v>45980.501342592594</v>
      </c>
      <c r="I3" s="113" t="str">
        <f>IFERROR(VLOOKUP(D3,DB!A:F,6,0),"")</f>
        <v>SCECO</v>
      </c>
      <c r="J3" s="113" t="str">
        <f>IFERROR(VLOOKUP(D3,DB!A:G,7,0),"")</f>
        <v>Good</v>
      </c>
      <c r="K3" s="97" t="s">
        <v>39114</v>
      </c>
      <c r="L3" s="91" t="str">
        <f>IFERROR(VLOOKUP(D3,DB!A:I,9,0),"")</f>
        <v>Latis</v>
      </c>
    </row>
    <row r="4" spans="1:16" ht="15" customHeight="1">
      <c r="A4" s="113"/>
      <c r="B4" s="113" t="str">
        <f>IFERROR(VLOOKUP(D4,DB!A:K,11,0),"")</f>
        <v/>
      </c>
      <c r="C4" s="93"/>
      <c r="D4" s="91"/>
      <c r="E4" s="94"/>
      <c r="F4" s="95"/>
      <c r="G4" s="96">
        <f t="shared" ca="1" si="0"/>
        <v>45980.564074421294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45980.564074421294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45980.564074421294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45980.564074421294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45980.564074421294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45980.564074421294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45980.564074421294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45980.564074421294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45980.564074421294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45980.564074421294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45980.564074421294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45980.564074421294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45980.564074421294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45980.564074421294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45980.564074421294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45980.564074421294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45980.564074421294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45980.564074421294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45980.564074421294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45980.564074421294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45980.564074421294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45980.564074421294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45980.564074421294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45980.564074421294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45980.564074421294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45980.564074421294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45980.564074421294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45980.564074421294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45980.564074421294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45980.564074421294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45980.564074421294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45980.564074421294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45980.564074421294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45980.564074421294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45980.564074421294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45980.564074421294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45980.564074421294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45980.564074421294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45980.564074421294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45980.564074421294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45980.564074421294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45980.564074421294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45980.564074421294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45980.564074421294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45980.564074421294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45980.564074421294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45980.564074421294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45980.564074421294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45980.564074421294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45980.564074421294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45980.564074421294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45980.564074421294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45980.564074421294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45980.564074421294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45980.564074421294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45980.564074421294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45980.564074421294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45980.564074421294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45980.564074421294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45980.564074421294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45980.564074421294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45980.564074421294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45980.564074421294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45980.564074421294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45980.564074421294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45980.564074421294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45980.564074421294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45980.564074421294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45980.564074421294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45980.564074421294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45980.564074421294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45980.564074421294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45980.564074421294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45980.564074421294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45980.564074421294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45980.564074421294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45980.564074421294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45980.564074421294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45980.564074421294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45980.564074421294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45980.564074421294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45980.564074421294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45980.564074421294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45980.564074421294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45980.564074421294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45980.564074421294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45980.564074421294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45980.564074421294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45980.564074421294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45980.564074421294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45980.564074421294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45980.564074421294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45980.564074421294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45980.564074421294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45980.564074421294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45980.564074421294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45980.564074421294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45980.564074421294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45980.564074421294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45980.564074421294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45980.564074421294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45980.564074421294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45980.564074421294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45980.564074421294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45980.564074421294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45980.564074421294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45980.564074421294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45980.564074421294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45980.564074421294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45980.564074421294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45980.564074421294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45980.564074421294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45980.564074421294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45980.564074421294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45980.564074421294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45980.564074421294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45980.564074421294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45980.564074421294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45980.564074421294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45980.564074421294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45980.564074421294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45980.564074421294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45980.564074421294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45980.564074421294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45980.564074421294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45980.564074421294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45980.564074421294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45980.564074421294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45980.564074421294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45980.564074421294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45980.564074421294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45980.564074421294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45980.564074421294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45980.564074421294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45980.564074421294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45980.564074421294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45980.564074421294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45980.564074421294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45980.564074421294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45980.564074421294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45980.564074421294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45980.564074421294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45980.564074421294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45980.564074421294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45980.564074421294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45980.564074421294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45980.564074421294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45980.564074421294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45980.564074421294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45980.564074421294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45980.564074421294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45980.564074421294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45980.564074421294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45980.564074421294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45980.564074421294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45980.564074421294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45980.564074421294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45980.564074421294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45980.564074421294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45980.564074421294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45980.564074421294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45980.564074421294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45980.564074421294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45980.564074421294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45980.564074421294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45980.564074421294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45980.564074421294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45980.564074421294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45980.564074421294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45980.564074421294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45980.564074421294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45980.564074421294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45980.564074421294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45980.564074421294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45980.564074421294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45980.564074421294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45980.564074421294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45980.564074421294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45980.564074421294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45980.564074421294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45980.564074421294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45980.564074421294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45980.564074421294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45980.564074421294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45980.564074421294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45980.564074421294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45980.564074421294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45980.564074421294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45980.564074421294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45980.564074421294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45980.564074421294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45980.564074421294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45980.564074421294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45980.564074421294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45980.564074421294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45980.564074421294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45980.564074421294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45980.564074421294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45980.564074421294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45980.564074421294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45980.564074421294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45980.564074421294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45980.564074421294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45980.564074421294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45980.564074421294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45980.564074421294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45980.564074421294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45980.564074421294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45980.564074421294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45980.564074421294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45980.564074421294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45980.564074421294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45980.564074421294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45980.564074421294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45980.564074421294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45980.564074421294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45980.564074421294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45980.564074421294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45980.564074421294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45980.564074421294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45980.564074421294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45980.564074421294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45980.564074421294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45980.564074421294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45980.564074421294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45980.564074421294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45980.564074421294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45980.564074421294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45980.564074421294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45980.564074421294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45980.564074421294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45980.564074421294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45980.564074421294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45980.564074421294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45980.564074421294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45980.564074421294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45980.564074421294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45980.564074421294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45980.564074421294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45980.564074421294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45980.564074421294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45980.564074421294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45980.564074421294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45980.564074421294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45980.564074421294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45980.564074421294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45980.564074421294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45980.564074421294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45980.564074421294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45980.564074421294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45980.564074421294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45980.564074421294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45980.564074421294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45980.564074421294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45980.564074421294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45980.564074421294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45980.564074421294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45980.564074421294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45980.564074421294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45980.564074421294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45980.564074421294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45980.564074421294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45980.564074421294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45980.564074421294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45980.564074421294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45980.564074421294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45980.564074421294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45980.564074421294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45980.564074421294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45980.564074421294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45980.564074421294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45980.564074421294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45980.564074421294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45980.564074421294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45980.564074421294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45980.564074421294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45980.564074421294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45980.564074421294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45980.564074421294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45980.564074421294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45980.564074421294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45980.564074421294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45980.564074421294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45980.564074421294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45980.564074421294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45980.564074421294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45980.564074421294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45980.564074421294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45980.564074421294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45980.564074421294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45980.564074421294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45980.564074421294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45980.564074421294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45980.564074421294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45980.564074421294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45980.564074421294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45980.564074421294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45980.564074421294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45980.564074421294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45980.564074421294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45980.564074421294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45980.564074421294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45980.564074421294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45980.564074421294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45980.564074421294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45980.564074421294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45980.564074421294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45980.564074421294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45980.564074421294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45980.564074421294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45980.564074421294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45980.564074421294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45980.564074421294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45980.564074421294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45980.564074421294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45980.564074421294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45980.564074421294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45980.564074421294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45980.564074421294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45980.564074421294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45980.564074421294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45980.564074421294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45980.564074421294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45980.564074421294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45980.564074421294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45980.564074421294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45980.564074421294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45980.564074421294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45980.564074421294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45980.564074421294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45980.564074421294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45980.564074421294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45980.564074421294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45980.564074421294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45980.564074421294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45980.564074421294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45980.564074421294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45980.564074421294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45980.564074421294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45980.564074421294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45980.564074421294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45980.564074421294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45980.564074421294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45980.564074421294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45980.564074421294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45980.564074421294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45980.564074421294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45980.564074421294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45980.564074421294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45980.564074421294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45980.564074421294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45980.564074421294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45980.564074421294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45980.564074421294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45980.564074421294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45980.564074421294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45980.564074421294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45980.564074421294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45980.564074421294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45980.564074421294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45980.564074421294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45980.564074421294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45980.564074421294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45980.564074421294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45980.564074421294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45980.564074421294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45980.564074421294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45980.564074421294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45980.564074421294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45980.564074421294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45980.564074421294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45980.564074421294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45980.564074421294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45980.564074421294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45980.564074421294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45980.564074421294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45980.564074421294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45980.564074421294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45980.564074421294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45980.564074421294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45980.564074421294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45980.564074421294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45980.564074421294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45980.564074421294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45980.564074421294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45980.564074421294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45980.564074421294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45980.564074421294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45980.564074421294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45980.564074421294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45980.564074421294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45980.564074421294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45980.564074421294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45980.564074421294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45980.564074421294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45980.564074421294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45980.564074421294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45980.564074421294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45980.564074421294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45980.564074421294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45980.564074421294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45980.564074421294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45980.564074421294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45980.564074421294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45980.564074421294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45980.564074421294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45980.564074421294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45980.564074421294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45980.564074421294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45980.564074421294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45980.564074421294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45980.564074421294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45980.564074421294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45980.564074421294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45980.564074421294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45980.564074421294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45980.564074421294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45980.564074421294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45980.564074421294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45980.564074421294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45980.564074421294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45980.564074421294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45980.564074421294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45980.564074421294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45980.564074421294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45980.564074421294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45980.564074421294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45980.564074421294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45980.564074421294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45980.564074421294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45980.564074421294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45980.564074421294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45980.564074421294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45980.564074421294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45980.564074421294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45980.564074421294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45980.564074421294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45980.564074421294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45980.564074421294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45980.564074421294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45980.564074421294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45980.564074421294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45980.564074421294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45980.564074421294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45980.564074421294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45980.564074421294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45980.564074421294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45980.564074421294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45980.564074421294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45980.564074421294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45980.564074421294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45980.564074421294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45980.564074421294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45980.564074421294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45980.564074421294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45980.564074421294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45980.564074421294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45980.564074421294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45980.564074421294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45980.564074421294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45980.564074421294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45980.564074421294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45980.564074421294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45980.564074421294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45980.564074421294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45980.564074421294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45980.564074421294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45980.564074421294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45980.564074421294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45980.564074421294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45980.564074421294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45980.564074421294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45980.564074421294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45980.564074421294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45980.564074421294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45980.564074421294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45980.564074421294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45980.564074421294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45980.564074421294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45980.564074421294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45980.564074421294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45980.564074421294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45980.564074421294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45980.564074421294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45980.564074421294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45980.564074421294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45980.564074421294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45980.564074421294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45980.564074421294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45980.564074421294</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88.732014236105897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54.375197106477572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31.902963310181804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3.0492711805563886</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45980.564074421294</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45980.564074421294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45980.564074421294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45980.564074421294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45980.564074421294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45980.564074421294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45980.564074421294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45980.564074421294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45980.564074421294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45980.564074421294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45980.564074421294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45980.564074421294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45980.564074421294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45980.564074421294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45980.564074421294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45980.564074421294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45980.564074421294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45980.564074421294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45980.564074421294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45980.564074421294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45980.564074421294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45980.564074421294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45980.564074421294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45980.564074421294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45980.564074421294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45980.564074421294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45980.564074421294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45980.564074421294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45980.564074421294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45980.564074421294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45980.564074421294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45980.564074421294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45980.564074421294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45980.564074421294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45980.564074421294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45980.564074421294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45980.564074421294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45980.564074421294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45980.564074421294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45980.564074421294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45980.564074421294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45980.564074421294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45980.564074421294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45980.564074421294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45980.564074421294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45980.564074421294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45980.564074421294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45980.564074421294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45980.564074421294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45980.564074421294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45980.564074421294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45980.564074421294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45980.564074421294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45980.564074421294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45980.564074421294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45980.564074421294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45980.564074421294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45980.564074421294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45980.564074421294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45980.564074421294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45980.564074421294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45980.564074421294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45980.564074421294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45980.564074421294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45980.564074421294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45980.564074421294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45980.564074421294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45980.564074421294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45980.564074421294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45980.564074421294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45980.564074421294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45980.564074421294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45980.564074421294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45980.564074421294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45980.564074421294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45980.564074421294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45980.564074421294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45980.564074421294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45980.564074421294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45980.564074421294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45980.564074421294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45980.564074421294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45980.564074421294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45980.564074421294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45980.564074421294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45980.564074421294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45980.564074421294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45980.564074421294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45980.564074421294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45980.564074421294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45980.564074421294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45980.564074421294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45980.564074421294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45980.564074421294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45980.564074421294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45980.564074421294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45980.564074421294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45980.564074421294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45980.564074421294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45980.564074421294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45980.564074421294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45980.564074421294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45980.564074421294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45980.564074421294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45980.564074421294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45980.564074421294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45980.564074421294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45980.564074421294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45980.564074421294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45980.564074421294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45980.564074421294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45980.564074421294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45980.564074421294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45980.564074421294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45980.564074421294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45980.564074421294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45980.564074421294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45980.564074421294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45980.564074421294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45980.564074421294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45980.564074421294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45980.564074421294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45980.564074421294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45980.564074421294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45980.564074421294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45980.564074421294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45980.564074421294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45980.564074421294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45980.564074421294</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45980.564074421294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45980.564074421294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45980.564074421294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45980.564074421294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45980.564074421294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45980.564074421294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45980.564074421294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45980.564074421294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45980.564074421294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45980.564074421294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45980.564074421294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45980.564074421294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45980.564074421294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45980.564074421294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45980.564074421294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45980.564074421294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45980.564074421294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45980.564074421294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45980.564074421294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45980.564074421294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45980.564074421294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45980.564074421294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45980.564074421294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45980.564074421294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45980.564074421294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45980.564074421294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45980.564074421294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45980.564074421294</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37423</v>
      </c>
      <c r="E2" s="109" t="s">
        <v>39021</v>
      </c>
      <c r="F2" s="121">
        <v>45980.415509259263</v>
      </c>
      <c r="G2" s="104">
        <f t="shared" ref="G2:G28" ca="1" si="0">IFERROR(NOW()-F2,"-")</f>
        <v>0.14856516203144565</v>
      </c>
      <c r="H2" s="121">
        <v>45980.415509259263</v>
      </c>
      <c r="I2" s="119" t="str">
        <f>IFERROR(VLOOKUP(D2,DB!A:F,6,0),"")</f>
        <v>Generator-SG</v>
      </c>
      <c r="J2" s="119" t="str">
        <f>IFERROR(VLOOKUP(D2,DB!A:G,7,0),"")</f>
        <v>Dead</v>
      </c>
      <c r="K2" s="122" t="s">
        <v>39124</v>
      </c>
      <c r="L2" s="123" t="str">
        <f>IFERROR(VLOOKUP(D2,DB!A:I,9,0),"")</f>
        <v>Latis</v>
      </c>
    </row>
    <row r="3" spans="1:16382" ht="31.5" customHeight="1">
      <c r="A3" s="118"/>
      <c r="B3" s="119" t="str">
        <f>IFERROR(VLOOKUP(D3,DB!A:K,11,0),"")</f>
        <v/>
      </c>
      <c r="C3" s="120"/>
      <c r="D3" s="119"/>
      <c r="E3" s="109"/>
      <c r="F3" s="121"/>
      <c r="G3" s="104">
        <f t="shared" ca="1" si="0"/>
        <v>45980.564074421294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45980.564074421294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45980.564074421294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45980.564074421294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45980.564074421294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45980.564074421294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45980.564074421294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45980.564074421294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45980.564074421294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45980.564074421294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45980.564074421294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45980.564074421294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45980.564074421294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45980.564074421294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45980.564074421294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45980.564074421294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45980.564074421294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45980.564074421294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45980.564074421294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45980.564074421294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45980.564074421294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45980.564074421294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45980.564074421294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45980.564074421294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45980.564074421294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45980.564074421294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45980.564074421294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45980.564074421294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45980.564074421294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45980.564074421294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45980.564074421294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45980.564074421294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45980.564074421294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45980.564074421294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45980.564074421294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45980.564074421294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45980.564074421294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45980.564074421294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45980.564074421294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45980.564074421294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45980.564074421294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45980.564074421294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45980.564074421294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45980.564074421294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45980.564074421294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45980.564074421294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45980.564074421294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45980.564074421294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45980.564074421294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45980.564074421294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45980.564074421294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45980.564074421294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45980.564074421294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45980.564074421294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45980.564074421294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45980.564074421294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45980.564074421294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45980.564074421294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45980.564074421294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45980.564074421294</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